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6.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IN\departments\Промышленные грузы\_Файлы с Office2\Юля Зайцева\Grains Flow\ISM GrainFlow\"/>
    </mc:Choice>
  </mc:AlternateContent>
  <bookViews>
    <workbookView xWindow="615" yWindow="915" windowWidth="25440" windowHeight="15930"/>
  </bookViews>
  <sheets>
    <sheet name="GrainFlow trends" sheetId="28" r:id="rId1"/>
    <sheet name="Vessels sailed from BlSea" sheetId="25" r:id="rId2"/>
    <sheet name="Discharged BlSea grain" sheetId="26" r:id="rId3"/>
    <sheet name="Grain and vessels at sea" sheetId="27" r:id="rId4"/>
  </sheets>
  <externalReferences>
    <externalReference r:id="rId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26" l="1"/>
  <c r="N35" i="26"/>
  <c r="N4" i="26"/>
  <c r="N6" i="26"/>
  <c r="N5" i="26"/>
  <c r="C106" i="25" l="1"/>
  <c r="D324" i="27" l="1"/>
</calcChain>
</file>

<file path=xl/sharedStrings.xml><?xml version="1.0" encoding="utf-8"?>
<sst xmlns="http://schemas.openxmlformats.org/spreadsheetml/2006/main" count="3526" uniqueCount="1173">
  <si>
    <t>Egypt</t>
  </si>
  <si>
    <t>Tunisia</t>
  </si>
  <si>
    <t>Algeria</t>
  </si>
  <si>
    <t>POD</t>
  </si>
  <si>
    <t>POL</t>
  </si>
  <si>
    <t>Alexandria</t>
  </si>
  <si>
    <t>Reni</t>
  </si>
  <si>
    <t>Constanta</t>
  </si>
  <si>
    <t>wheat</t>
  </si>
  <si>
    <t>Sfax</t>
  </si>
  <si>
    <t>Izmail</t>
  </si>
  <si>
    <t>Shipper</t>
  </si>
  <si>
    <t>Varna</t>
  </si>
  <si>
    <t>Spain</t>
  </si>
  <si>
    <t>Chornomorsk</t>
  </si>
  <si>
    <t>Pivdennyi</t>
  </si>
  <si>
    <t>Greece</t>
  </si>
  <si>
    <t>Italy</t>
  </si>
  <si>
    <t>Libya</t>
  </si>
  <si>
    <t>Terminal of loading</t>
  </si>
  <si>
    <t>Ghazaouet</t>
  </si>
  <si>
    <t>Annaba</t>
  </si>
  <si>
    <t>Morocco</t>
  </si>
  <si>
    <t>Casablanca</t>
  </si>
  <si>
    <t>Tripoli</t>
  </si>
  <si>
    <t>Grain type</t>
  </si>
  <si>
    <t>Departure Date</t>
  </si>
  <si>
    <t>Volume, tons</t>
  </si>
  <si>
    <t>Vessel name</t>
  </si>
  <si>
    <t>Ship owner/manager</t>
  </si>
  <si>
    <t>DWT</t>
  </si>
  <si>
    <t>w-o-w change</t>
  </si>
  <si>
    <t>TOTAL number of vsls</t>
  </si>
  <si>
    <t>w-o-w</t>
  </si>
  <si>
    <t>Lebanon</t>
  </si>
  <si>
    <t>Beirut</t>
  </si>
  <si>
    <t>Izmir</t>
  </si>
  <si>
    <t>Cartagena</t>
  </si>
  <si>
    <t>Israel</t>
  </si>
  <si>
    <t>Tarragona</t>
  </si>
  <si>
    <t>Haifa</t>
  </si>
  <si>
    <t>Iskenderun</t>
  </si>
  <si>
    <t>Netherlands</t>
  </si>
  <si>
    <t>Rotterdam</t>
  </si>
  <si>
    <t>Ravenna</t>
  </si>
  <si>
    <t>Khoms</t>
  </si>
  <si>
    <t>France</t>
  </si>
  <si>
    <t>Burgas</t>
  </si>
  <si>
    <t>Plant Pier 3</t>
  </si>
  <si>
    <t>Date of discharge</t>
  </si>
  <si>
    <t>Discharge country</t>
  </si>
  <si>
    <t>small Handy / Handymax(13-49k dwt)</t>
  </si>
  <si>
    <t>Coasters/minibulkers (up to 13k dwt)</t>
  </si>
  <si>
    <t>Supramax/Ultramax (49-67k dwt)</t>
  </si>
  <si>
    <t>Panamax/Kamsarmax/Cape (above 67k dwt)</t>
  </si>
  <si>
    <t>TOTAL IMPORT (tons)</t>
  </si>
  <si>
    <t>corn</t>
  </si>
  <si>
    <t>barley</t>
  </si>
  <si>
    <t>Wheat, tons</t>
  </si>
  <si>
    <t>Corn, tons</t>
  </si>
  <si>
    <t>Other grain, tons</t>
  </si>
  <si>
    <t>Unknown, tons</t>
  </si>
  <si>
    <t>GRAIN AT SEA IN TOTAL (tons)</t>
  </si>
  <si>
    <t>NUMBER OF VESSELS AT SEA</t>
  </si>
  <si>
    <t>sunflower seed meal</t>
  </si>
  <si>
    <t>Novorossiysk</t>
  </si>
  <si>
    <t>Azov</t>
  </si>
  <si>
    <t>Yeisk</t>
  </si>
  <si>
    <t>Yeisk Sea Port</t>
  </si>
  <si>
    <t>Yeisk Port Vista</t>
  </si>
  <si>
    <t>Cedar Marine Services Sal</t>
  </si>
  <si>
    <t>Taman</t>
  </si>
  <si>
    <t>Tuapse</t>
  </si>
  <si>
    <t>Turkiye</t>
  </si>
  <si>
    <t>week</t>
  </si>
  <si>
    <t>number of vsls</t>
  </si>
  <si>
    <t>small Handy / Handymax (13-49k dwt)</t>
  </si>
  <si>
    <t>Odesa</t>
  </si>
  <si>
    <t>Sea Trade Port Pivdennyi</t>
  </si>
  <si>
    <t>DP World TIS Pivdennyi</t>
  </si>
  <si>
    <t>Sea Commercial Port of Izmail</t>
  </si>
  <si>
    <t>SOCEP</t>
  </si>
  <si>
    <t>North Star Shipping</t>
  </si>
  <si>
    <t>grain at sea</t>
  </si>
  <si>
    <t>Kavkaz Roads</t>
  </si>
  <si>
    <t>Varna West Port Terminal</t>
  </si>
  <si>
    <t>Odesa Portside Plant</t>
  </si>
  <si>
    <t>Port Terminal TPP Ezerovo</t>
  </si>
  <si>
    <t>Соммеrcial Sea Port Chornomorsk</t>
  </si>
  <si>
    <t>Chimpex</t>
  </si>
  <si>
    <t>Berth</t>
  </si>
  <si>
    <t>Risoil</t>
  </si>
  <si>
    <t>Transbulkterminal</t>
  </si>
  <si>
    <t>Ztkt</t>
  </si>
  <si>
    <t>Bejaia</t>
  </si>
  <si>
    <t>Nkhp</t>
  </si>
  <si>
    <t>Volga Shipping Joint Stock</t>
  </si>
  <si>
    <t>Ksk</t>
  </si>
  <si>
    <t>Olimpex-Coupe International</t>
  </si>
  <si>
    <t>Varna East Port Terminal</t>
  </si>
  <si>
    <t>prev</t>
  </si>
  <si>
    <t>UK</t>
  </si>
  <si>
    <t>Port of Burgas PLC - Port Terminal Burgas East 1</t>
  </si>
  <si>
    <t>Tgt</t>
  </si>
  <si>
    <t>9A</t>
  </si>
  <si>
    <t>Fgm Chartering Ltd</t>
  </si>
  <si>
    <t>IGT</t>
  </si>
  <si>
    <t>National Navigation Co</t>
  </si>
  <si>
    <t xml:space="preserve"> </t>
  </si>
  <si>
    <t>rapeseeds</t>
  </si>
  <si>
    <t>Ngt</t>
  </si>
  <si>
    <t xml:space="preserve">Novotech-Terminal </t>
  </si>
  <si>
    <t>Belgium</t>
  </si>
  <si>
    <t>Ghent</t>
  </si>
  <si>
    <t>Directoria</t>
  </si>
  <si>
    <t>Rostov-on-Don</t>
  </si>
  <si>
    <t>Yug Rusi</t>
  </si>
  <si>
    <t>Newport Sa</t>
  </si>
  <si>
    <t>Neapoli Shipping Ltd</t>
  </si>
  <si>
    <t>Sete</t>
  </si>
  <si>
    <t>Mostaganem</t>
  </si>
  <si>
    <t>Yeisk Priazovie Port</t>
  </si>
  <si>
    <t>Bari</t>
  </si>
  <si>
    <t>Reni Sea Trade Port</t>
  </si>
  <si>
    <t>sugar beet pulp</t>
  </si>
  <si>
    <t>Thalatta Shipping Management Sa</t>
  </si>
  <si>
    <t>M.V. Cargo</t>
  </si>
  <si>
    <t>Gumustas Denizcilik Nakliyat</t>
  </si>
  <si>
    <t>Kfs Meryem Ana</t>
  </si>
  <si>
    <t>Kfs Maritime Co</t>
  </si>
  <si>
    <t>Split</t>
  </si>
  <si>
    <t>17; 14</t>
  </si>
  <si>
    <t>Jadroplov International Mtme</t>
  </si>
  <si>
    <t>TTS</t>
  </si>
  <si>
    <t>Polska Zegluga Morska Pp</t>
  </si>
  <si>
    <t>Dalco Shipping Denizcilik</t>
  </si>
  <si>
    <t>Lila</t>
  </si>
  <si>
    <t>UNSC</t>
  </si>
  <si>
    <t>Eastern Star Shipping</t>
  </si>
  <si>
    <t>Htk Neptune</t>
  </si>
  <si>
    <t>Niva Prodcom</t>
  </si>
  <si>
    <t>Htk Shipping &amp; Import Export</t>
  </si>
  <si>
    <t>Amson Marine Ltd</t>
  </si>
  <si>
    <t>Unimarin Denizcilik</t>
  </si>
  <si>
    <t>Germany</t>
  </si>
  <si>
    <t>Hamburg</t>
  </si>
  <si>
    <t>Blue Gate</t>
  </si>
  <si>
    <t>Vrs Maritime Services Dmcc</t>
  </si>
  <si>
    <t>Blumenthal Johann M K</t>
  </si>
  <si>
    <t>Iskele Denizcilik Ticaret Ltd</t>
  </si>
  <si>
    <t>meal</t>
  </si>
  <si>
    <t>Karasu</t>
  </si>
  <si>
    <t>Gemlik</t>
  </si>
  <si>
    <t>Mersin</t>
  </si>
  <si>
    <t>milling wheat</t>
  </si>
  <si>
    <t>Bandirma</t>
  </si>
  <si>
    <t>True Mariner</t>
  </si>
  <si>
    <t>Three January Maritime Ltd</t>
  </si>
  <si>
    <t>K Ships Denizcilik Ticaret Ltd</t>
  </si>
  <si>
    <t>Resolute Bay</t>
  </si>
  <si>
    <t>Pioneer Marine Hellas</t>
  </si>
  <si>
    <t>Georgia</t>
  </si>
  <si>
    <t>Arcadia</t>
  </si>
  <si>
    <t>Alloceans Shipping Co Ltd</t>
  </si>
  <si>
    <t>Rethymno</t>
  </si>
  <si>
    <t>Grain Gates</t>
  </si>
  <si>
    <t>World Line Ltd</t>
  </si>
  <si>
    <t>Fortunate</t>
  </si>
  <si>
    <t>Straight Shipping Co</t>
  </si>
  <si>
    <t>Prelude Marine Sa</t>
  </si>
  <si>
    <t>Amira Loulia</t>
  </si>
  <si>
    <t>Loulia Maritime Co</t>
  </si>
  <si>
    <t>wheat bran</t>
  </si>
  <si>
    <t>Blue Wave Shipping Inc-rus</t>
  </si>
  <si>
    <t>Monif</t>
  </si>
  <si>
    <t>Orient Marine International Co</t>
  </si>
  <si>
    <t>Ceyhan</t>
  </si>
  <si>
    <t>Valencia</t>
  </si>
  <si>
    <t>Aileen</t>
  </si>
  <si>
    <t>Samsun</t>
  </si>
  <si>
    <t>Nemrut</t>
  </si>
  <si>
    <t>Grain Service</t>
  </si>
  <si>
    <t>Antwerp</t>
  </si>
  <si>
    <t>Portugal</t>
  </si>
  <si>
    <t>Mes Shipping Agency Pte Ltd</t>
  </si>
  <si>
    <t>Abu Qir</t>
  </si>
  <si>
    <t>Senator / Pa</t>
  </si>
  <si>
    <t>Lora Shipping Ltd</t>
  </si>
  <si>
    <t>Wadi Alkarm</t>
  </si>
  <si>
    <t>Mody Shipping Co Sarl</t>
  </si>
  <si>
    <t>Puma</t>
  </si>
  <si>
    <t>TIS Grain</t>
  </si>
  <si>
    <t>soybeans</t>
  </si>
  <si>
    <t>Venice</t>
  </si>
  <si>
    <t>Barcelona</t>
  </si>
  <si>
    <t>Preveza</t>
  </si>
  <si>
    <t>Marietta</t>
  </si>
  <si>
    <t>Century Bulk Carriers Management Co</t>
  </si>
  <si>
    <t>Panormitis</t>
  </si>
  <si>
    <t>Aphrodite M</t>
  </si>
  <si>
    <t>Stamatis Molaris</t>
  </si>
  <si>
    <t>Gem Star</t>
  </si>
  <si>
    <t>Sunberry Oceanways Ltd</t>
  </si>
  <si>
    <t>Lady Speranza</t>
  </si>
  <si>
    <t>Perama Shipmanagement Ltd</t>
  </si>
  <si>
    <t>Amsterdam</t>
  </si>
  <si>
    <t>Mzk Export</t>
  </si>
  <si>
    <t>Ashdod</t>
  </si>
  <si>
    <t>Nador</t>
  </si>
  <si>
    <t>Amano T</t>
  </si>
  <si>
    <t>Sonar Ships Management Co</t>
  </si>
  <si>
    <t>Cornelia</t>
  </si>
  <si>
    <t>40A</t>
  </si>
  <si>
    <t>Armador Gemi Isletmeciligi Ticaret Ltd St</t>
  </si>
  <si>
    <t>Agroport Ustie Dona</t>
  </si>
  <si>
    <t>35A</t>
  </si>
  <si>
    <t>Alpha Llc</t>
  </si>
  <si>
    <t>Ag Valor</t>
  </si>
  <si>
    <t>Unifleet Management Co Sa</t>
  </si>
  <si>
    <t>Adomy</t>
  </si>
  <si>
    <t>Naome Ship Management Llc</t>
  </si>
  <si>
    <t>Ponente</t>
  </si>
  <si>
    <t>Sea Bridle</t>
  </si>
  <si>
    <t>TIS Ore</t>
  </si>
  <si>
    <t>Zeynep C</t>
  </si>
  <si>
    <t>Arkas Denizcilik Ve Nakliyat As</t>
  </si>
  <si>
    <t>Agia Valentina</t>
  </si>
  <si>
    <t>Lord Hammour</t>
  </si>
  <si>
    <t>Aydos</t>
  </si>
  <si>
    <t>Lady Jamila</t>
  </si>
  <si>
    <t>Gn Bulk Deniz Tasimaciligi Ltd Sti</t>
  </si>
  <si>
    <t>New Liberty</t>
  </si>
  <si>
    <t>Gmz Ship Management Co Sa</t>
  </si>
  <si>
    <t>Pluto</t>
  </si>
  <si>
    <t>Toi Challenger</t>
  </si>
  <si>
    <t>Aveiro</t>
  </si>
  <si>
    <t>Toi Shipping Ltd</t>
  </si>
  <si>
    <t>Ocean S</t>
  </si>
  <si>
    <t>Armador Gemi Isletmecilig Ticaret Ltd St</t>
  </si>
  <si>
    <t>Dano</t>
  </si>
  <si>
    <t>Feraset</t>
  </si>
  <si>
    <t>Matin Bey</t>
  </si>
  <si>
    <t>Eco Resource Hold. (Olir Grain)</t>
  </si>
  <si>
    <t>Matin Shipping Ltd</t>
  </si>
  <si>
    <t>Decirom</t>
  </si>
  <si>
    <t>Celtic Commander</t>
  </si>
  <si>
    <t xml:space="preserve"> Charles M Willie &amp; Co Shipping </t>
  </si>
  <si>
    <t>Tuzla</t>
  </si>
  <si>
    <t>Maryam D</t>
  </si>
  <si>
    <t>Norway</t>
  </si>
  <si>
    <t>Fredrikstad</t>
  </si>
  <si>
    <t>Umex</t>
  </si>
  <si>
    <t>Alliance Maritime</t>
  </si>
  <si>
    <t>Blue Bead</t>
  </si>
  <si>
    <t>Blue Bead Shipping Ltd</t>
  </si>
  <si>
    <t>Muhammet Gumustas 5</t>
  </si>
  <si>
    <t>Toroneos</t>
  </si>
  <si>
    <t>Kurpie</t>
  </si>
  <si>
    <t>North Star Shipping; Decirom</t>
  </si>
  <si>
    <t>Pl 4; 47</t>
  </si>
  <si>
    <t>Saadet</t>
  </si>
  <si>
    <t>Top Grain Ltd</t>
  </si>
  <si>
    <t>Deltrade</t>
  </si>
  <si>
    <t>week 42</t>
  </si>
  <si>
    <t>Bc Lara</t>
  </si>
  <si>
    <t>Haje Hesen</t>
  </si>
  <si>
    <t>Kubrosli Y</t>
  </si>
  <si>
    <t>North Gate</t>
  </si>
  <si>
    <t>Alanda Star</t>
  </si>
  <si>
    <t>Firat</t>
  </si>
  <si>
    <t>Klc Erciyes</t>
  </si>
  <si>
    <t>Montara</t>
  </si>
  <si>
    <t>Brave Commander</t>
  </si>
  <si>
    <t>Osman Bey</t>
  </si>
  <si>
    <t>Mekhanik Cherevko</t>
  </si>
  <si>
    <t>Thalis</t>
  </si>
  <si>
    <t>Smart</t>
  </si>
  <si>
    <t>Krasnodar</t>
  </si>
  <si>
    <t>Doa Story</t>
  </si>
  <si>
    <t>Afamia Star</t>
  </si>
  <si>
    <t>Amo Grande</t>
  </si>
  <si>
    <t>Halisdemir</t>
  </si>
  <si>
    <t>Rahaf Moon</t>
  </si>
  <si>
    <t>Friends Rs 1</t>
  </si>
  <si>
    <t>Olma</t>
  </si>
  <si>
    <t>Lady Divina</t>
  </si>
  <si>
    <t>rice bran</t>
  </si>
  <si>
    <t>Salerno</t>
  </si>
  <si>
    <t>Marin</t>
  </si>
  <si>
    <t>Belfast</t>
  </si>
  <si>
    <t>Patra</t>
  </si>
  <si>
    <t>Uma Agri Carriers Ltd</t>
  </si>
  <si>
    <t>Aminos Maritime Ltd</t>
  </si>
  <si>
    <t>Oceans Gate Shipping Co</t>
  </si>
  <si>
    <t>Taganrog</t>
  </si>
  <si>
    <t>Temryuk</t>
  </si>
  <si>
    <t>Mediterranean Management Group</t>
  </si>
  <si>
    <t>Caferoglu Denizcilik</t>
  </si>
  <si>
    <t>Montara Marine Ltd</t>
  </si>
  <si>
    <t>Osman Shipholding Ltd</t>
  </si>
  <si>
    <t>Rostov Grain Terminal</t>
  </si>
  <si>
    <t>Ukrrichflot Jsc</t>
  </si>
  <si>
    <t>Baba Gemi Isletmeciligi</t>
  </si>
  <si>
    <t xml:space="preserve"> Navina Maritime Sa </t>
  </si>
  <si>
    <t>Kuban Marine Company Llc</t>
  </si>
  <si>
    <t xml:space="preserve"> Samburco Denizcilik San Ve Tic </t>
  </si>
  <si>
    <t>Fortuna Gemi Islet Den Ve Tek</t>
  </si>
  <si>
    <t>Emiroglu Deniz Nakliyati</t>
  </si>
  <si>
    <t>Ragaf Moon Maritime Inc</t>
  </si>
  <si>
    <t>Friends Marine Sr Ltd</t>
  </si>
  <si>
    <t>Adalmund Marine Ltd</t>
  </si>
  <si>
    <t>Florence Shipping &amp; Marine</t>
  </si>
  <si>
    <t xml:space="preserve">Odesos PBM </t>
  </si>
  <si>
    <t>week 43</t>
  </si>
  <si>
    <t>grain, tons</t>
  </si>
  <si>
    <t>Indonesia</t>
  </si>
  <si>
    <t>Cargill</t>
  </si>
  <si>
    <t>KSK</t>
  </si>
  <si>
    <t>Aston</t>
  </si>
  <si>
    <t>Vietnam</t>
  </si>
  <si>
    <t>China</t>
  </si>
  <si>
    <t>United Grain Company</t>
  </si>
  <si>
    <t>Efko</t>
  </si>
  <si>
    <t>Yarimca</t>
  </si>
  <si>
    <t>Yemen</t>
  </si>
  <si>
    <t>Dostavka Morem</t>
  </si>
  <si>
    <t>15.09.2024</t>
  </si>
  <si>
    <t>03.10.2024</t>
  </si>
  <si>
    <t>Kenya</t>
  </si>
  <si>
    <t>NKHP</t>
  </si>
  <si>
    <t>TGT</t>
  </si>
  <si>
    <t>India</t>
  </si>
  <si>
    <t>peas</t>
  </si>
  <si>
    <t>Saudi Arabia</t>
  </si>
  <si>
    <t>+914 783 (+57.2%)</t>
  </si>
  <si>
    <t>+10</t>
  </si>
  <si>
    <t>Wooyang Ivy</t>
  </si>
  <si>
    <t>Thailand</t>
  </si>
  <si>
    <t>Korea Shipmanagers Co Ltd</t>
  </si>
  <si>
    <t>Bangladesh</t>
  </si>
  <si>
    <t>Arzew</t>
  </si>
  <si>
    <t>Asian importer</t>
  </si>
  <si>
    <t>Cyprus</t>
  </si>
  <si>
    <t>Larnaca</t>
  </si>
  <si>
    <t>Punta Langosteira</t>
  </si>
  <si>
    <t>Valerio</t>
  </si>
  <si>
    <t>Bulgaria</t>
  </si>
  <si>
    <t>Turkey</t>
  </si>
  <si>
    <t>Ganosaya</t>
  </si>
  <si>
    <t>Leader M</t>
  </si>
  <si>
    <t>Merry Enterprises Denizcilk</t>
  </si>
  <si>
    <t>Odesa Port Cold Storage</t>
  </si>
  <si>
    <t>Zhen Xiang 9</t>
  </si>
  <si>
    <t>Zhejiang Zhenxiang Shipping Co</t>
  </si>
  <si>
    <t>Lugano</t>
  </si>
  <si>
    <t>Memnune K</t>
  </si>
  <si>
    <t>Tayf Denizcilik Ve Nakliyat</t>
  </si>
  <si>
    <t>Yaropolk</t>
  </si>
  <si>
    <t>Rechmortrans Ltd</t>
  </si>
  <si>
    <t>Dieva</t>
  </si>
  <si>
    <t>Helvetia Trading Ltd</t>
  </si>
  <si>
    <t>Nikolai Leonov</t>
  </si>
  <si>
    <t>Yeisk Port Silo</t>
  </si>
  <si>
    <t>Alexander / Ru</t>
  </si>
  <si>
    <t>Anship Llc</t>
  </si>
  <si>
    <t>Neva Leader 5</t>
  </si>
  <si>
    <t>Rusich 11</t>
  </si>
  <si>
    <t>Harun Konan</t>
  </si>
  <si>
    <t>Temel Kum Cakil Ve Insaat</t>
  </si>
  <si>
    <t>Romania</t>
  </si>
  <si>
    <t>Balchik</t>
  </si>
  <si>
    <t>Rusich 5</t>
  </si>
  <si>
    <t>Fk Sila</t>
  </si>
  <si>
    <t>Sila Shipping Sa</t>
  </si>
  <si>
    <t>Donmaster Pride</t>
  </si>
  <si>
    <t>Tzpm</t>
  </si>
  <si>
    <t>Donmaster Co Ltd</t>
  </si>
  <si>
    <t>Sormovskiy 3053</t>
  </si>
  <si>
    <t>Ust Kut</t>
  </si>
  <si>
    <t>Global Marine Consulting Ltd</t>
  </si>
  <si>
    <t>Clever</t>
  </si>
  <si>
    <t>Ocean Track Inc</t>
  </si>
  <si>
    <t>Ahmet Agaoglu</t>
  </si>
  <si>
    <t>Kalamaki</t>
  </si>
  <si>
    <t>Inandilar Denizcilik Ve Tic As</t>
  </si>
  <si>
    <t>Proteas Ii</t>
  </si>
  <si>
    <t>Sardes</t>
  </si>
  <si>
    <t>Gemiciler Denizcilik Nakliyat Spor Yapi Tesis</t>
  </si>
  <si>
    <t>Gahura</t>
  </si>
  <si>
    <t>Ar Shipping &amp; Trading Ltd</t>
  </si>
  <si>
    <t>Volgo Don 213</t>
  </si>
  <si>
    <t>Cadiz</t>
  </si>
  <si>
    <t>1, 2</t>
  </si>
  <si>
    <t>Ruddy</t>
  </si>
  <si>
    <t>Canfornav Ltd</t>
  </si>
  <si>
    <t>Bos Costa</t>
  </si>
  <si>
    <t>Djibouti</t>
  </si>
  <si>
    <t>B B M Shipping Llc</t>
  </si>
  <si>
    <t>Aai Prelude</t>
  </si>
  <si>
    <t>Sri Lanka</t>
  </si>
  <si>
    <t>Kavkaz roads</t>
  </si>
  <si>
    <t>Aai Gemicilik Ltd Sti</t>
  </si>
  <si>
    <t>Nigeria</t>
  </si>
  <si>
    <t>ZTKT</t>
  </si>
  <si>
    <t>Irida Gs</t>
  </si>
  <si>
    <t>Brazil</t>
  </si>
  <si>
    <t>Gs Maritime Co Ltd</t>
  </si>
  <si>
    <t>South Africa</t>
  </si>
  <si>
    <t>Toros M</t>
  </si>
  <si>
    <t>Alexandria Shipping Ltd</t>
  </si>
  <si>
    <t>Adam Junior</t>
  </si>
  <si>
    <t>Adam Junior Navigation Ltd</t>
  </si>
  <si>
    <t>Esmeralda</t>
  </si>
  <si>
    <t>Meridian Ltd</t>
  </si>
  <si>
    <t>Ince Beylerbeyi</t>
  </si>
  <si>
    <t>+6</t>
  </si>
  <si>
    <t>Black Sea grains sailed away from major export ports, week 44 (Oct 28-Nov 3)</t>
  </si>
  <si>
    <t>Vessels that discharged Azov-Black Sea grain, week 44 (Oct 28-Nov 3)</t>
  </si>
  <si>
    <t>Grain enroute ex Azov-Black Sea basin, week 44 (Oct 28-Nov 3)</t>
  </si>
  <si>
    <t>IMO</t>
  </si>
  <si>
    <t>Brave Knight</t>
  </si>
  <si>
    <t>Alacia Maritime Ltd</t>
  </si>
  <si>
    <t>Lone Star</t>
  </si>
  <si>
    <t>Reform Shipping Sa</t>
  </si>
  <si>
    <t>Hasan G</t>
  </si>
  <si>
    <t>Mama Strength</t>
  </si>
  <si>
    <t>Golden Sea</t>
  </si>
  <si>
    <t>Ambarli</t>
  </si>
  <si>
    <t>Punkt</t>
  </si>
  <si>
    <t>Sea Horse</t>
  </si>
  <si>
    <t>Marmara S</t>
  </si>
  <si>
    <t>Potoki Terminal</t>
  </si>
  <si>
    <t>Sahin 3</t>
  </si>
  <si>
    <t>Poti</t>
  </si>
  <si>
    <t>Spetses Spirit</t>
  </si>
  <si>
    <t>Indiana Jones I</t>
  </si>
  <si>
    <t>Lime</t>
  </si>
  <si>
    <t>Pe Veliero Ukraine</t>
  </si>
  <si>
    <t>Princess Mariam</t>
  </si>
  <si>
    <t>Hasan Mansour Company Hmc</t>
  </si>
  <si>
    <t>Amber S</t>
  </si>
  <si>
    <t>Astoria</t>
  </si>
  <si>
    <t>Angela</t>
  </si>
  <si>
    <t>Deeb Breeze</t>
  </si>
  <si>
    <t>Sormovskiy 121</t>
  </si>
  <si>
    <t>Orlivka – Isaccea</t>
  </si>
  <si>
    <t>Trimorya Shipping &amp; Trade Co</t>
  </si>
  <si>
    <t>Vrisakia</t>
  </si>
  <si>
    <t>Potoki</t>
  </si>
  <si>
    <t>Sk Friendship</t>
  </si>
  <si>
    <t>Sea Pearl Shipping Services Ltd</t>
  </si>
  <si>
    <t>Lucky Harmony</t>
  </si>
  <si>
    <t>Sea Navigator</t>
  </si>
  <si>
    <t>Kormoran</t>
  </si>
  <si>
    <t>Lucky Brother</t>
  </si>
  <si>
    <t>Leader Shiptrade Co</t>
  </si>
  <si>
    <t>Muhammet Gumustas 4</t>
  </si>
  <si>
    <t>Dunaysudoremont</t>
  </si>
  <si>
    <t>Lagos</t>
  </si>
  <si>
    <t>Zabara</t>
  </si>
  <si>
    <t>Thuraya M</t>
  </si>
  <si>
    <t>MN Talos</t>
  </si>
  <si>
    <t>Chalkis</t>
  </si>
  <si>
    <t>DR Sarkas</t>
  </si>
  <si>
    <t>Ant</t>
  </si>
  <si>
    <t>Yuan Hang Cai Fu</t>
  </si>
  <si>
    <t>Sigma Pioneer</t>
  </si>
  <si>
    <t>African A</t>
  </si>
  <si>
    <t>Marine Aliianz Shipping Sae</t>
  </si>
  <si>
    <t>MKK 1</t>
  </si>
  <si>
    <t>Anna Theresa</t>
  </si>
  <si>
    <t>Sky  Gate</t>
  </si>
  <si>
    <t>Island Star</t>
  </si>
  <si>
    <t>Elly</t>
  </si>
  <si>
    <t>King Joy</t>
  </si>
  <si>
    <t>Firtina S</t>
  </si>
  <si>
    <t>Kodiak Shipping Co</t>
  </si>
  <si>
    <t>Sormovskiy 123</t>
  </si>
  <si>
    <t>Niesco Shipping Co Ltd</t>
  </si>
  <si>
    <t>Sea Pioneer</t>
  </si>
  <si>
    <t>Progress Maritime Services Ltd</t>
  </si>
  <si>
    <t>Golden Bird</t>
  </si>
  <si>
    <t>Shun Fu Wang</t>
  </si>
  <si>
    <t>Fk Hatice</t>
  </si>
  <si>
    <t>Phonic Shipping Co</t>
  </si>
  <si>
    <t>Sirius</t>
  </si>
  <si>
    <t>Fortius Ship Management Ltd</t>
  </si>
  <si>
    <t>Nurdogan</t>
  </si>
  <si>
    <t>Berco Shipping Ltd</t>
  </si>
  <si>
    <t>Santa Irini</t>
  </si>
  <si>
    <t>Eastern Mediterranean Maritime Ltd</t>
  </si>
  <si>
    <t>Kultus Cove</t>
  </si>
  <si>
    <t>Pacific Basin Shipping Ltd</t>
  </si>
  <si>
    <t>Gold Oak</t>
  </si>
  <si>
    <t>46; 54; 80</t>
  </si>
  <si>
    <t>Lisboa</t>
  </si>
  <si>
    <t>Goldenport Shipmanagement Ltd</t>
  </si>
  <si>
    <t>Selam</t>
  </si>
  <si>
    <t>8; 60; 62</t>
  </si>
  <si>
    <t>Unimarin Denizcilik Sanayi Ve Ticaret Ltd Sti</t>
  </si>
  <si>
    <t>Neco K</t>
  </si>
  <si>
    <t>Ocean Eagle Shipping &amp; Trading Co Ltd</t>
  </si>
  <si>
    <t>Ast Eco</t>
  </si>
  <si>
    <t>Ds Shipping Ltd</t>
  </si>
  <si>
    <t>Haci Hilmi Ii</t>
  </si>
  <si>
    <t>Sonay Denizcilik Asmai</t>
  </si>
  <si>
    <t>Clipper Iris</t>
  </si>
  <si>
    <t>Cagliari</t>
  </si>
  <si>
    <t>Dedem</t>
  </si>
  <si>
    <t>Ahmet Can</t>
  </si>
  <si>
    <t>Cargill Bulgaria</t>
  </si>
  <si>
    <t>Safir Gemi Tasimacilik Sanayi</t>
  </si>
  <si>
    <t>Nikiti Ii</t>
  </si>
  <si>
    <t>Resource Agro Trading</t>
  </si>
  <si>
    <t>Jupiter / Ck</t>
  </si>
  <si>
    <t>Grain Terminal Steppe</t>
  </si>
  <si>
    <t>Okhotsk</t>
  </si>
  <si>
    <t>N/a</t>
  </si>
  <si>
    <t>Krilyon</t>
  </si>
  <si>
    <t>Tsrz</t>
  </si>
  <si>
    <t>Eurasia Trading</t>
  </si>
  <si>
    <t>Marmara Princess</t>
  </si>
  <si>
    <t>Prince Farouk</t>
  </si>
  <si>
    <t>Servet Ana</t>
  </si>
  <si>
    <t>Isartal</t>
  </si>
  <si>
    <t>Sioux</t>
  </si>
  <si>
    <t>Nephrite</t>
  </si>
  <si>
    <t>Grain Wave</t>
  </si>
  <si>
    <t>Salmi Baltic</t>
  </si>
  <si>
    <t>Totokhon</t>
  </si>
  <si>
    <t>Salmi Trader</t>
  </si>
  <si>
    <t>Delta / Kn</t>
  </si>
  <si>
    <t>Sapphire</t>
  </si>
  <si>
    <t>35B</t>
  </si>
  <si>
    <t>Bayern Glory</t>
  </si>
  <si>
    <t>Resource Yug Tk</t>
  </si>
  <si>
    <t>Seapower Ii</t>
  </si>
  <si>
    <t>Inkalamu</t>
  </si>
  <si>
    <t>Aegea</t>
  </si>
  <si>
    <t>Pola Varvara</t>
  </si>
  <si>
    <t>Derevyanko V.i.</t>
  </si>
  <si>
    <t>Karelis 71</t>
  </si>
  <si>
    <t>Kiowa</t>
  </si>
  <si>
    <t>Sv Georgiy Pobedonosets</t>
  </si>
  <si>
    <t>Salmi Stream</t>
  </si>
  <si>
    <t>Omskiy 134</t>
  </si>
  <si>
    <t>Vega</t>
  </si>
  <si>
    <t>Uyut</t>
  </si>
  <si>
    <t>Gulf Trader</t>
  </si>
  <si>
    <t>Petrokhleb-kuban</t>
  </si>
  <si>
    <t>Kuai Bang Hai 18</t>
  </si>
  <si>
    <t>Gefest Agro</t>
  </si>
  <si>
    <t>Nesreena</t>
  </si>
  <si>
    <t>Qatar</t>
  </si>
  <si>
    <t>Kallisti Gs</t>
  </si>
  <si>
    <t>Saturn / Ck</t>
  </si>
  <si>
    <t>Lago Di Fiastra</t>
  </si>
  <si>
    <t>Evolution</t>
  </si>
  <si>
    <t>Senegal</t>
  </si>
  <si>
    <t>Anatoliy Sidenko</t>
  </si>
  <si>
    <t>Olimpia</t>
  </si>
  <si>
    <t>Stentor</t>
  </si>
  <si>
    <t>Dominant Group</t>
  </si>
  <si>
    <t>TOTAL EXPORT (tons)</t>
  </si>
  <si>
    <t>week 44</t>
  </si>
  <si>
    <t>Ukraine</t>
  </si>
  <si>
    <t>Russia</t>
  </si>
  <si>
    <t>Rotterdam Waalhaven</t>
  </si>
  <si>
    <t>Diliskelesi</t>
  </si>
  <si>
    <t>OKKO Group</t>
  </si>
  <si>
    <t>Soyabeans</t>
  </si>
  <si>
    <t>Grainstore</t>
  </si>
  <si>
    <t>Sriracha</t>
  </si>
  <si>
    <t>Top Grain Ltd; Bio-Ton Company</t>
  </si>
  <si>
    <t>Grain Field</t>
  </si>
  <si>
    <t>Petrokhleb-Kuban</t>
  </si>
  <si>
    <t>Agromarket / Izobilniy</t>
  </si>
  <si>
    <t>20.09.2024</t>
  </si>
  <si>
    <t>Region-saratov Tk</t>
  </si>
  <si>
    <t>Zerno Zavolzhiya Td</t>
  </si>
  <si>
    <t>Agroholding Steppe Td</t>
  </si>
  <si>
    <t>07.10.2024</t>
  </si>
  <si>
    <t>-12</t>
  </si>
  <si>
    <t>-7</t>
  </si>
  <si>
    <t>True Faith</t>
  </si>
  <si>
    <t>UAE</t>
  </si>
  <si>
    <t>Jebel Ali</t>
  </si>
  <si>
    <t>January Marine Inc</t>
  </si>
  <si>
    <t>Manna</t>
  </si>
  <si>
    <t>Jordan</t>
  </si>
  <si>
    <t>Aqaba</t>
  </si>
  <si>
    <t>Eastern Mediterranean Maritime</t>
  </si>
  <si>
    <t>-1</t>
  </si>
  <si>
    <t>El Reedy Shipping Agency</t>
  </si>
  <si>
    <t>Mpp Carriers Sa</t>
  </si>
  <si>
    <t>Global Management &amp; Trading</t>
  </si>
  <si>
    <t>Marmara Maritime Shipping Co</t>
  </si>
  <si>
    <t>Algeciras</t>
  </si>
  <si>
    <t>Moderna Marine Management Ltd</t>
  </si>
  <si>
    <t>Trigon-Export</t>
  </si>
  <si>
    <t>Agromino Group</t>
  </si>
  <si>
    <t>S&amp;s Shipping Ltd</t>
  </si>
  <si>
    <t>Shayarco Sal Offshore</t>
  </si>
  <si>
    <t>sunflower seed pellets</t>
  </si>
  <si>
    <t>sunflower seeds meal</t>
  </si>
  <si>
    <t>Generosity Shipping Co Sa</t>
  </si>
  <si>
    <t>Xiamen Itg Shipping Co Ltd</t>
  </si>
  <si>
    <t>White Star Shipmanagement Inc</t>
  </si>
  <si>
    <t>soybean</t>
  </si>
  <si>
    <t>Maksimar Denizcilik Nakliyat</t>
  </si>
  <si>
    <t>Sarkas Shipholding Ltd</t>
  </si>
  <si>
    <t>Sousse</t>
  </si>
  <si>
    <t>Mn Talos Shipping Sa</t>
  </si>
  <si>
    <t>Sigma Shipping Ltd-mai</t>
  </si>
  <si>
    <t>Mk European Company Sa</t>
  </si>
  <si>
    <t>Xiamen Yuanhang Wealth Shpg</t>
  </si>
  <si>
    <t>Blumenthal Jmk Gmbh &amp; Co Kg</t>
  </si>
  <si>
    <t>Shelton Navigation Sa</t>
  </si>
  <si>
    <t>Ocean Star Maritime Corp</t>
  </si>
  <si>
    <t>El Dekheila</t>
  </si>
  <si>
    <t>Seagoing Maritime Co</t>
  </si>
  <si>
    <t>Bright Fleet Shipping Co Ltd</t>
  </si>
  <si>
    <t>Nobility Marine Ltd</t>
  </si>
  <si>
    <t>Sky Gate Maritime Co</t>
  </si>
  <si>
    <t>Nantong Amiger Shipping Co Ltd</t>
  </si>
  <si>
    <t>Silo Trans</t>
  </si>
  <si>
    <t>Romcim Sa</t>
  </si>
  <si>
    <t>Comvex; United Shipping Agency</t>
  </si>
  <si>
    <t>29; 80</t>
  </si>
  <si>
    <t>North Star Shipping; Chimpex; Comvex</t>
  </si>
  <si>
    <t>Port Balchik</t>
  </si>
  <si>
    <t>Ind Shipping C</t>
  </si>
  <si>
    <t>Tianjin Xiyue Iii Leasing Ltd</t>
  </si>
  <si>
    <t>Mce Kargo-mahmut Can Egerc</t>
  </si>
  <si>
    <t>Bks Shipping Llc</t>
  </si>
  <si>
    <t>Samara Shipping Llc</t>
  </si>
  <si>
    <t>Mundra</t>
  </si>
  <si>
    <t>Gusto Marine Ltd</t>
  </si>
  <si>
    <t>Erk Shipping &amp; Trading Co Ltd</t>
  </si>
  <si>
    <t>Alger</t>
  </si>
  <si>
    <t>Deval Nakliyat A</t>
  </si>
  <si>
    <t>Royal Maritime Inc</t>
  </si>
  <si>
    <t>Mira Shipholding Ltd</t>
  </si>
  <si>
    <t>Blue Wave Shipping Ltd-mta</t>
  </si>
  <si>
    <t>Bayern Glory Shipping Sa</t>
  </si>
  <si>
    <t>Misha Shipping Agency &amp; Trade</t>
  </si>
  <si>
    <t>Pola Rise Ltd</t>
  </si>
  <si>
    <t>Damietta</t>
  </si>
  <si>
    <t>Minoa Marine Ltd</t>
  </si>
  <si>
    <t>Sarfo Denizcilik Ve Ticaret As</t>
  </si>
  <si>
    <t>Mce Kar</t>
  </si>
  <si>
    <t>Afina Llc</t>
  </si>
  <si>
    <t>Don River Shipping Jsc</t>
  </si>
  <si>
    <t>Angara Denizcilik Ve Ticaret</t>
  </si>
  <si>
    <t>Nevaris Llc</t>
  </si>
  <si>
    <t>Djen Djen</t>
  </si>
  <si>
    <t>Anma Shipping Sa</t>
  </si>
  <si>
    <t>Al Jubail</t>
  </si>
  <si>
    <t>Fml Ship Management Ltd</t>
  </si>
  <si>
    <t>Hainan Kuaibanghai Shipping Co</t>
  </si>
  <si>
    <t>Hicaz Deniz Tasimaciligi Tic</t>
  </si>
  <si>
    <t>Lago Shipping Fzco</t>
  </si>
  <si>
    <t>Wickwar Shipping Ltd</t>
  </si>
  <si>
    <t>Dakar</t>
  </si>
  <si>
    <t>Med Grup Denizcilik</t>
  </si>
  <si>
    <t>POC</t>
  </si>
  <si>
    <t>Sea Admiral</t>
  </si>
  <si>
    <t>Mednav Chart Sal</t>
  </si>
  <si>
    <t>Er Maden</t>
  </si>
  <si>
    <t>Chittagong</t>
  </si>
  <si>
    <t>Er Denizcilik Sanayi Nakliyat</t>
  </si>
  <si>
    <t>Panamax Nostos</t>
  </si>
  <si>
    <t>Cape Mare Sa</t>
  </si>
  <si>
    <t>Castor</t>
  </si>
  <si>
    <t>Hon Gai</t>
  </si>
  <si>
    <t>Omikron Shipholding Ltd</t>
  </si>
  <si>
    <t>Meer Na</t>
  </si>
  <si>
    <t>Neptune Maritime &amp; Tradinglib</t>
  </si>
  <si>
    <t>Master</t>
  </si>
  <si>
    <t>South Korea</t>
  </si>
  <si>
    <t>Gunsan</t>
  </si>
  <si>
    <t>Delek Transport Agency Inc</t>
  </si>
  <si>
    <t>Ince Northwind</t>
  </si>
  <si>
    <t>Semarang</t>
  </si>
  <si>
    <t>Lucky Glory</t>
  </si>
  <si>
    <t>Jakarta</t>
  </si>
  <si>
    <t>Arosa</t>
  </si>
  <si>
    <t>Brooklyn-Kiev</t>
  </si>
  <si>
    <t>Effie</t>
  </si>
  <si>
    <t>Gulf Marine Management Sa</t>
  </si>
  <si>
    <t>Bao Quan</t>
  </si>
  <si>
    <t>Just Bulk Dmcc</t>
  </si>
  <si>
    <t>Ssi Dauntless</t>
  </si>
  <si>
    <t>Lorient</t>
  </si>
  <si>
    <t>Densay Shipping &amp; Trading Inc</t>
  </si>
  <si>
    <t>Deneb</t>
  </si>
  <si>
    <t>Bulkseas Marine Management Sa</t>
  </si>
  <si>
    <t>Golden Arrow</t>
  </si>
  <si>
    <t>Euroterminal</t>
  </si>
  <si>
    <t>Faros Shipping Co Sarl</t>
  </si>
  <si>
    <t>Irmgard</t>
  </si>
  <si>
    <t>Vlissingen</t>
  </si>
  <si>
    <t>Xin Hai Tong 30</t>
  </si>
  <si>
    <t>Hai Dong International Shpg Co</t>
  </si>
  <si>
    <t>Clara B</t>
  </si>
  <si>
    <t>17; 15</t>
  </si>
  <si>
    <t>Lucky Glory 2</t>
  </si>
  <si>
    <t>Koh Si Chang</t>
  </si>
  <si>
    <t>Mascot Ocean Ltd</t>
  </si>
  <si>
    <t>Buffalo</t>
  </si>
  <si>
    <t>Terminal «Borivaje»</t>
  </si>
  <si>
    <t>Ling Bai</t>
  </si>
  <si>
    <t>Container Terminal Odessa</t>
  </si>
  <si>
    <t>2к</t>
  </si>
  <si>
    <t>Huaxu Ship Management Co Ltd</t>
  </si>
  <si>
    <t>Magic L</t>
  </si>
  <si>
    <t>Magic L Shipping Ltd</t>
  </si>
  <si>
    <t>Ourania Luck</t>
  </si>
  <si>
    <t>Prosperity Bay Shipping Co</t>
  </si>
  <si>
    <t>Jaohar Ranim</t>
  </si>
  <si>
    <t>Lyndon Marine Ltd</t>
  </si>
  <si>
    <t>Scotland Bay</t>
  </si>
  <si>
    <t>London Tower Shipping Sa</t>
  </si>
  <si>
    <t>Ince Fortune</t>
  </si>
  <si>
    <t>Malaysia</t>
  </si>
  <si>
    <t>Port Klang</t>
  </si>
  <si>
    <t>Bc Pisti</t>
  </si>
  <si>
    <t>Sefa</t>
  </si>
  <si>
    <t>Dragos Shipping Ltd</t>
  </si>
  <si>
    <t>Badger</t>
  </si>
  <si>
    <t>Chelsea-3</t>
  </si>
  <si>
    <t>Ortona</t>
  </si>
  <si>
    <t>Black Sea Shipping Management Co</t>
  </si>
  <si>
    <t>Grain Way</t>
  </si>
  <si>
    <t>Trigon Agri</t>
  </si>
  <si>
    <t>6; 7</t>
  </si>
  <si>
    <t>Agromino</t>
  </si>
  <si>
    <t>Coastex Llc</t>
  </si>
  <si>
    <t>Hui Feng 7</t>
  </si>
  <si>
    <t>Vassiliko</t>
  </si>
  <si>
    <t>Dina Ship Trade Ltd</t>
  </si>
  <si>
    <t>Queen Ghaidaa</t>
  </si>
  <si>
    <t>Wael K</t>
  </si>
  <si>
    <t>Istmarine Ship Management Sa</t>
  </si>
  <si>
    <t>Mj Sofia</t>
  </si>
  <si>
    <t>Sata Chartering &amp; Shipping Co</t>
  </si>
  <si>
    <t>Optima</t>
  </si>
  <si>
    <t>Usta Shipping Co</t>
  </si>
  <si>
    <t>Sahin 2</t>
  </si>
  <si>
    <t>Alfa Watan</t>
  </si>
  <si>
    <t>Baraka Shipping Co Ltd</t>
  </si>
  <si>
    <t>Aysha M</t>
  </si>
  <si>
    <t>East Wind I</t>
  </si>
  <si>
    <t>Pakistan</t>
  </si>
  <si>
    <t>Karachi</t>
  </si>
  <si>
    <t>La Maritime Sa</t>
  </si>
  <si>
    <t>New Faith</t>
  </si>
  <si>
    <t>Gmz Ship Management Co Hellas</t>
  </si>
  <si>
    <t>Sabeel Star</t>
  </si>
  <si>
    <t>Sally M</t>
  </si>
  <si>
    <t>Gabes</t>
  </si>
  <si>
    <t>Gulf International Co Ltd</t>
  </si>
  <si>
    <t>Everest</t>
  </si>
  <si>
    <t>Batumi</t>
  </si>
  <si>
    <t>Everest Shipping Co</t>
  </si>
  <si>
    <t>Hiroki</t>
  </si>
  <si>
    <t>Cai Map</t>
  </si>
  <si>
    <t>Hiroki Ship Management Ltd</t>
  </si>
  <si>
    <t>Kapitan Shyriagin</t>
  </si>
  <si>
    <t>Valship Pe</t>
  </si>
  <si>
    <t>Kavo Alkyon</t>
  </si>
  <si>
    <t>Gourdomichalis Maritime S A</t>
  </si>
  <si>
    <t>Vpc Express</t>
  </si>
  <si>
    <t>Vpc Express Co</t>
  </si>
  <si>
    <t>Libero</t>
  </si>
  <si>
    <t>Baltnautic Shipmanagement Ltd</t>
  </si>
  <si>
    <t>Nord Vind</t>
  </si>
  <si>
    <t>Gulf Coast Shipping &amp; Trading</t>
  </si>
  <si>
    <t>Nymphi</t>
  </si>
  <si>
    <t>Ata 2</t>
  </si>
  <si>
    <t>Monfalcone</t>
  </si>
  <si>
    <t>Liberty Shipping Inc</t>
  </si>
  <si>
    <t>Ekmen Star</t>
  </si>
  <si>
    <t>Ireland</t>
  </si>
  <si>
    <t>Greenore</t>
  </si>
  <si>
    <t>Ekmen Denizcilik Ve Ticaret</t>
  </si>
  <si>
    <t>Lord Hassan</t>
  </si>
  <si>
    <t>Brindisi</t>
  </si>
  <si>
    <t>Caesar Maritime Co Sa</t>
  </si>
  <si>
    <t>Maha Roos</t>
  </si>
  <si>
    <t>Korea South</t>
  </si>
  <si>
    <t>Incheon</t>
  </si>
  <si>
    <t>Five Stars Shipping Co Pvt Ltd</t>
  </si>
  <si>
    <t>Nana Moon</t>
  </si>
  <si>
    <t>Adelon</t>
  </si>
  <si>
    <t>K&amp;i Marine Solutions Co</t>
  </si>
  <si>
    <t>Roxette</t>
  </si>
  <si>
    <t>Wisdom Marine Lines Sa</t>
  </si>
  <si>
    <t>Bahar K</t>
  </si>
  <si>
    <t>Gandalf Shipping Inc</t>
  </si>
  <si>
    <t>Baron</t>
  </si>
  <si>
    <t>Amfilochia</t>
  </si>
  <si>
    <t>Armador Gemi Isletmeciligi</t>
  </si>
  <si>
    <t>Ince Bosphorus</t>
  </si>
  <si>
    <t>Al Zahraa</t>
  </si>
  <si>
    <t>Mercury</t>
  </si>
  <si>
    <t>Millac</t>
  </si>
  <si>
    <t>Millac Shipping Co Sa</t>
  </si>
  <si>
    <t>My Lama</t>
  </si>
  <si>
    <t>Brest</t>
  </si>
  <si>
    <t>Princess Bana</t>
  </si>
  <si>
    <t>Derince</t>
  </si>
  <si>
    <t>Vrs Maritime Services Ltd</t>
  </si>
  <si>
    <t>Sitia</t>
  </si>
  <si>
    <t>Ma Kout Shipping Sa</t>
  </si>
  <si>
    <t>Ultramed</t>
  </si>
  <si>
    <t>Andermatt</t>
  </si>
  <si>
    <t>BC Grace</t>
  </si>
  <si>
    <t>Lily Ha</t>
  </si>
  <si>
    <t>Ha Marine Sa</t>
  </si>
  <si>
    <t>Mars J</t>
  </si>
  <si>
    <t>Nj Trust Marine Ltd</t>
  </si>
  <si>
    <t>Natali</t>
  </si>
  <si>
    <t>Natalie Maritime Co Sa</t>
  </si>
  <si>
    <t>Neva</t>
  </si>
  <si>
    <t>Manta Denizcilik Nakliyat</t>
  </si>
  <si>
    <t>New Victory</t>
  </si>
  <si>
    <t>Victory Shipping</t>
  </si>
  <si>
    <t>Prince Ezz</t>
  </si>
  <si>
    <t>SSI Invincible I</t>
  </si>
  <si>
    <t>Densay Shipping &amp; Trading Dmcc</t>
  </si>
  <si>
    <t>Ayamia III</t>
  </si>
  <si>
    <t>Jmm Marine Services Llc</t>
  </si>
  <si>
    <t>Eleanora</t>
  </si>
  <si>
    <t>Brothers Union Shipping Co</t>
  </si>
  <si>
    <t>Manassa Moon M</t>
  </si>
  <si>
    <t>Transservice 2008</t>
  </si>
  <si>
    <t>Adriatic For Management</t>
  </si>
  <si>
    <t>New Asoura</t>
  </si>
  <si>
    <t>Hereke</t>
  </si>
  <si>
    <t>New Asoura Maritime Co Ltd</t>
  </si>
  <si>
    <t>Ns Moon</t>
  </si>
  <si>
    <t>Metalsukraine</t>
  </si>
  <si>
    <t>Cargo Shipping Sp Z Oo</t>
  </si>
  <si>
    <t>Peroia</t>
  </si>
  <si>
    <t>First Ship Management Co</t>
  </si>
  <si>
    <t>Elim Courage</t>
  </si>
  <si>
    <t>TIS Fertilizers</t>
  </si>
  <si>
    <t>Elim Spring Marine Hongkong</t>
  </si>
  <si>
    <t>Hermes I</t>
  </si>
  <si>
    <t>Liverpool</t>
  </si>
  <si>
    <t>Sea Star 74</t>
  </si>
  <si>
    <t>flaxseeds</t>
  </si>
  <si>
    <t>Sky Time</t>
  </si>
  <si>
    <t>Danube Terminal Service</t>
  </si>
  <si>
    <t>Feyz Group Inc</t>
  </si>
  <si>
    <t>Sundry</t>
  </si>
  <si>
    <t>Sun Venture Corp</t>
  </si>
  <si>
    <t>Vafaa</t>
  </si>
  <si>
    <t>Vafaa Shipholding Co</t>
  </si>
  <si>
    <t>soyabeans / wheat bran</t>
  </si>
  <si>
    <t>Doganbey</t>
  </si>
  <si>
    <t>Mimo Shipping Sa</t>
  </si>
  <si>
    <t>Hala Star</t>
  </si>
  <si>
    <t>Ous Marine Develompent Sa</t>
  </si>
  <si>
    <t>Nur</t>
  </si>
  <si>
    <t>Ege Maritime Inc</t>
  </si>
  <si>
    <t>Sky</t>
  </si>
  <si>
    <t>Mtr Shipping Sa</t>
  </si>
  <si>
    <t>Cecilie F</t>
  </si>
  <si>
    <t>Nikko Kisen/sun Lanes</t>
  </si>
  <si>
    <t>Pictor</t>
  </si>
  <si>
    <t>Singapore</t>
  </si>
  <si>
    <t>sunflower seeds</t>
  </si>
  <si>
    <t>Nh Elif</t>
  </si>
  <si>
    <t>Montoir</t>
  </si>
  <si>
    <t>East Wave Denizcilik As</t>
  </si>
  <si>
    <t>Darya Sati</t>
  </si>
  <si>
    <t>Yanbu</t>
  </si>
  <si>
    <t>Adm Romania</t>
  </si>
  <si>
    <t>Kc Maritime Hong Kong Ltd</t>
  </si>
  <si>
    <t>Double Diamond</t>
  </si>
  <si>
    <t>Reunion</t>
  </si>
  <si>
    <t>Taylor Maritime Hk Ltd</t>
  </si>
  <si>
    <t>Aya</t>
  </si>
  <si>
    <t>Canopus</t>
  </si>
  <si>
    <t>Grains Berth</t>
  </si>
  <si>
    <t>Panoceanis</t>
  </si>
  <si>
    <t>Ivory Coast</t>
  </si>
  <si>
    <t>Abidjan</t>
  </si>
  <si>
    <t>Magna Marine Inc</t>
  </si>
  <si>
    <t>Sea Trader</t>
  </si>
  <si>
    <t>Granvik Shipping Sa</t>
  </si>
  <si>
    <t>Wooyang Belos</t>
  </si>
  <si>
    <t>Wooyang Shipping Co Ltd</t>
  </si>
  <si>
    <t>Darleakay</t>
  </si>
  <si>
    <t>Conchart Commercial Inc</t>
  </si>
  <si>
    <t>Aminah Star</t>
  </si>
  <si>
    <t>Decirom; North Star Shipping</t>
  </si>
  <si>
    <t>50; Pl 4</t>
  </si>
  <si>
    <t>Albania</t>
  </si>
  <si>
    <t>Durres</t>
  </si>
  <si>
    <t>Medlyn Ship Management Ltd</t>
  </si>
  <si>
    <t>Prodigy</t>
  </si>
  <si>
    <t>United Shipping Agency Srl</t>
  </si>
  <si>
    <t>Kassian Maritime Ltd</t>
  </si>
  <si>
    <t>Ali Akay</t>
  </si>
  <si>
    <t>Alfa Terminal</t>
  </si>
  <si>
    <t>Akaylar Shipping</t>
  </si>
  <si>
    <t>Joe1</t>
  </si>
  <si>
    <t>Romned Port Operator</t>
  </si>
  <si>
    <t>Yolland International Shipping</t>
  </si>
  <si>
    <t>Ssi Providence</t>
  </si>
  <si>
    <t>Megan</t>
  </si>
  <si>
    <t>Megatrans Uluslararasi Deniz</t>
  </si>
  <si>
    <t>Celal Sahin</t>
  </si>
  <si>
    <t>Shn Group Of Company</t>
  </si>
  <si>
    <t>Kareem Junior</t>
  </si>
  <si>
    <t>Atg Hydro-Technica Systems Srl</t>
  </si>
  <si>
    <t>Pl 4; 38</t>
  </si>
  <si>
    <t>Mediterranean Arrow Co</t>
  </si>
  <si>
    <t>sunseed</t>
  </si>
  <si>
    <t>Nkr Alice</t>
  </si>
  <si>
    <t>First Marine Service Co</t>
  </si>
  <si>
    <t>Chola Virtue</t>
  </si>
  <si>
    <t>Jeddah</t>
  </si>
  <si>
    <t>Billion Merit Pte Ltd</t>
  </si>
  <si>
    <t>Mega Sun</t>
  </si>
  <si>
    <t>SCS</t>
  </si>
  <si>
    <t>Pl 3</t>
  </si>
  <si>
    <t>Punta</t>
  </si>
  <si>
    <t>Umex; Decirom</t>
  </si>
  <si>
    <t>38; 47</t>
  </si>
  <si>
    <t>Ko Sichang</t>
  </si>
  <si>
    <t>Alpha Adriatic Shipmanagement Pte Ltd</t>
  </si>
  <si>
    <t>St Maria</t>
  </si>
  <si>
    <t>Mediterranean Line Inc</t>
  </si>
  <si>
    <t>Hong Dai</t>
  </si>
  <si>
    <t>United Shipping Agency</t>
  </si>
  <si>
    <t>Cosco Shipping Bulk Co Ltd</t>
  </si>
  <si>
    <t>Lavrio</t>
  </si>
  <si>
    <t>Sigma Shipping Ltd</t>
  </si>
  <si>
    <t>Bonas</t>
  </si>
  <si>
    <t>Mauritania</t>
  </si>
  <si>
    <t>Nouakchott</t>
  </si>
  <si>
    <t>Seven Seas Carriers As</t>
  </si>
  <si>
    <t>Mastro Mitros</t>
  </si>
  <si>
    <t>Cofco Intl Bulgaria</t>
  </si>
  <si>
    <t>Arion Shipping Ltd</t>
  </si>
  <si>
    <t>Yangze 6</t>
  </si>
  <si>
    <t>Yangzijiang Shipping Pte Ltd</t>
  </si>
  <si>
    <t>Araucaria</t>
  </si>
  <si>
    <t xml:space="preserve"> Noma Shipping Co Ltd </t>
  </si>
  <si>
    <t>Joy X</t>
  </si>
  <si>
    <t xml:space="preserve"> Joy Marine </t>
  </si>
  <si>
    <t>Jenny M</t>
  </si>
  <si>
    <t>Seascape Marine Ltd-lib</t>
  </si>
  <si>
    <t>Ultra Handy</t>
  </si>
  <si>
    <t>MAE JSCO</t>
  </si>
  <si>
    <t>General Cargo Dock</t>
  </si>
  <si>
    <t xml:space="preserve"> Sea Trade Marine Sa </t>
  </si>
  <si>
    <t xml:space="preserve">wheat </t>
  </si>
  <si>
    <t>Lady Laguna</t>
  </si>
  <si>
    <t>wheat durum</t>
  </si>
  <si>
    <t>Atlanta</t>
  </si>
  <si>
    <t>Porto Industriale</t>
  </si>
  <si>
    <t>Navitramp Freight Agency Ltd</t>
  </si>
  <si>
    <t>Wadi Tiba</t>
  </si>
  <si>
    <t>Farm Sense Ad</t>
  </si>
  <si>
    <t>Tolmi</t>
  </si>
  <si>
    <t>Tsingeli</t>
  </si>
  <si>
    <t>Aca Shipping Corp</t>
  </si>
  <si>
    <t>Cs Caprice</t>
  </si>
  <si>
    <t>Campbell Shipping Co Ltd</t>
  </si>
  <si>
    <t>Yrb Nautica</t>
  </si>
  <si>
    <t>Iran</t>
  </si>
  <si>
    <t>Labirinta Holding Ltd</t>
  </si>
  <si>
    <t>Esna</t>
  </si>
  <si>
    <t>Antigoni B</t>
  </si>
  <si>
    <t>NGT</t>
  </si>
  <si>
    <t>Tanzania</t>
  </si>
  <si>
    <t>Dar es Salaam</t>
  </si>
  <si>
    <t>Ab Maritime Inc</t>
  </si>
  <si>
    <t>Eternal Bright</t>
  </si>
  <si>
    <t>Eternal Group Ltd</t>
  </si>
  <si>
    <t>Meghna Crown</t>
  </si>
  <si>
    <t>Durban</t>
  </si>
  <si>
    <t>Marine House Ltd</t>
  </si>
  <si>
    <t>Faun</t>
  </si>
  <si>
    <t>Spark Gemi Isletmeciligi As</t>
  </si>
  <si>
    <t>Articulate</t>
  </si>
  <si>
    <t>Sonar Shipping &amp; Management</t>
  </si>
  <si>
    <t>Pl Faith</t>
  </si>
  <si>
    <t>Pl Shipping Co</t>
  </si>
  <si>
    <t>Navi Moon</t>
  </si>
  <si>
    <t>Mexico</t>
  </si>
  <si>
    <t>Veracruz</t>
  </si>
  <si>
    <t>Cetinkaya Denizcilik Transport</t>
  </si>
  <si>
    <t>Xin Hai Tong 22</t>
  </si>
  <si>
    <t>Mombasa</t>
  </si>
  <si>
    <t>Fujian Highton Development Co</t>
  </si>
  <si>
    <t>Lady Aillar</t>
  </si>
  <si>
    <t>Togo</t>
  </si>
  <si>
    <t>Alma Shipmanagement &amp; Trading</t>
  </si>
  <si>
    <t>Bereket M</t>
  </si>
  <si>
    <t>Kzp Expo</t>
  </si>
  <si>
    <t>Dream Marine Co Sa</t>
  </si>
  <si>
    <t>Rui Fu Cheng</t>
  </si>
  <si>
    <t>Shanghai Justy Ship Management</t>
  </si>
  <si>
    <t>Akson Sara</t>
  </si>
  <si>
    <t>Akson Denizcilik Tic Ltd Sti</t>
  </si>
  <si>
    <t>Princess Shaimaa</t>
  </si>
  <si>
    <t>Logan Ship Management Co</t>
  </si>
  <si>
    <t>Summit Success</t>
  </si>
  <si>
    <t>Amoy Fortune</t>
  </si>
  <si>
    <t>Mozambique</t>
  </si>
  <si>
    <t>Matola</t>
  </si>
  <si>
    <t>Amoysailing Maritime Co Ltd</t>
  </si>
  <si>
    <t>Evalend Shipping Co Sa</t>
  </si>
  <si>
    <t>Blue Shark / Bz</t>
  </si>
  <si>
    <t>Granolux</t>
  </si>
  <si>
    <t>Eastern Star Shipping Lebanon</t>
  </si>
  <si>
    <t>Lolo Gate</t>
  </si>
  <si>
    <t>Sierra Leone</t>
  </si>
  <si>
    <t>Freetown</t>
  </si>
  <si>
    <t>Harvest Legacy</t>
  </si>
  <si>
    <t>Siwandan</t>
  </si>
  <si>
    <t>Harvest Legacy Shipping Ltd</t>
  </si>
  <si>
    <t>Meghna Progress</t>
  </si>
  <si>
    <t>Wadi Almolouk</t>
  </si>
  <si>
    <t>Sea Meray</t>
  </si>
  <si>
    <t>Granary Resources</t>
  </si>
  <si>
    <t>Eastern Star Shipping Co Ltd</t>
  </si>
  <si>
    <t>Amira Maryana</t>
  </si>
  <si>
    <t>Skikda</t>
  </si>
  <si>
    <t>Elamira Maritime Ltd</t>
  </si>
  <si>
    <t>April 9</t>
  </si>
  <si>
    <t>Capramar Gemi Isletmeciligi Ltd Sti</t>
  </si>
  <si>
    <t>London Bay</t>
  </si>
  <si>
    <t>Oran</t>
  </si>
  <si>
    <t>London Bridge Shipping Sa</t>
  </si>
  <si>
    <t>kazakh lentil</t>
  </si>
  <si>
    <t>Mkk Ii</t>
  </si>
  <si>
    <t>Ncsp / West Region</t>
  </si>
  <si>
    <t>Alto Grain; Ast Grain; Performance Trade; Fergus Trade; Atameken-Agro</t>
  </si>
  <si>
    <t>Lina Mkk Shipping Ltd</t>
  </si>
  <si>
    <t>Antakya M</t>
  </si>
  <si>
    <t>Antakya Shipping Ltd</t>
  </si>
  <si>
    <t xml:space="preserve">Nj Pluto </t>
  </si>
  <si>
    <t>Saleef</t>
  </si>
  <si>
    <t>Xin Hai Tong 26</t>
  </si>
  <si>
    <t>Stavros</t>
  </si>
  <si>
    <t>Azt</t>
  </si>
  <si>
    <t>Santiya</t>
  </si>
  <si>
    <t>Amsc &amp; Trading Ltd</t>
  </si>
  <si>
    <t>Omara</t>
  </si>
  <si>
    <t>Aquarius Bulkcarrier Shipping Co</t>
  </si>
  <si>
    <t>At 27</t>
  </si>
  <si>
    <t>The Strong</t>
  </si>
  <si>
    <t>Kuwait</t>
  </si>
  <si>
    <t>Snp Shipping Services</t>
  </si>
  <si>
    <t>Rising Lion</t>
  </si>
  <si>
    <t>Oman</t>
  </si>
  <si>
    <t>Salalah</t>
  </si>
  <si>
    <t>Kmax Evdokia</t>
  </si>
  <si>
    <t xml:space="preserve"> Fujairah</t>
  </si>
  <si>
    <t>Danaos Marine Sa</t>
  </si>
  <si>
    <t>Sun Plenty</t>
  </si>
  <si>
    <t>Hk Triumph Marine Ltd</t>
  </si>
  <si>
    <t>Queen Lila</t>
  </si>
  <si>
    <t>Athenai Management Sal</t>
  </si>
  <si>
    <t>Tk Majestic</t>
  </si>
  <si>
    <t>Barri Shipping Co Sa</t>
  </si>
  <si>
    <t>Ugah Breeze</t>
  </si>
  <si>
    <t>30 Agustos M</t>
  </si>
  <si>
    <t>30 Agustos Shipping Ltd</t>
  </si>
  <si>
    <t>Galaxy</t>
  </si>
  <si>
    <t>Galaxy Shipping Ventures Sa</t>
  </si>
  <si>
    <t>Mercury J</t>
  </si>
  <si>
    <t>Somalia</t>
  </si>
  <si>
    <t>Berbera</t>
  </si>
  <si>
    <t>Mercury Maritime Co Ltd</t>
  </si>
  <si>
    <t>Onix</t>
  </si>
  <si>
    <t>Blue Wave Shipping Inc</t>
  </si>
  <si>
    <t>Manta Nilgun</t>
  </si>
  <si>
    <t>Manta Denizcilik Nakliyat Ve Ticaret Ltd Sti</t>
  </si>
  <si>
    <t>Osprey S</t>
  </si>
  <si>
    <t>Barra</t>
  </si>
  <si>
    <t>Bhz Shipping &amp; Trading Ltd</t>
  </si>
  <si>
    <t>Soul Mercy</t>
  </si>
  <si>
    <t>Hodeidah</t>
  </si>
  <si>
    <t>Gullwing</t>
  </si>
  <si>
    <t>Venezuela</t>
  </si>
  <si>
    <t>Puerto Cabello</t>
  </si>
  <si>
    <t>Tanais Dream</t>
  </si>
  <si>
    <t>Ky Chartering Lda</t>
  </si>
  <si>
    <t>Christina V</t>
  </si>
  <si>
    <t>Alexandria Shipping Hellas Sa</t>
  </si>
  <si>
    <t>Aai Evolution</t>
  </si>
  <si>
    <t>Hamriya</t>
  </si>
  <si>
    <t>Aai Evolution Maritime Ltd</t>
  </si>
  <si>
    <t>Amira Sophie Ii</t>
  </si>
  <si>
    <t>Agia Triada</t>
  </si>
  <si>
    <t>Xin Hai Tong 31</t>
  </si>
  <si>
    <t>Dai Ye Ocean Shipping Co Ltd</t>
  </si>
  <si>
    <t>Hava Ana</t>
  </si>
  <si>
    <t>Te Trade &amp; Supply Co Llc</t>
  </si>
  <si>
    <t>Atlantic Ocean / Pa</t>
  </si>
  <si>
    <t>Altrade</t>
  </si>
  <si>
    <t>Atlantica Navigation Ltd-lib</t>
  </si>
  <si>
    <t>Super Bayern</t>
  </si>
  <si>
    <t>Cemile</t>
  </si>
  <si>
    <t>Vasto Marine Gemi Islet</t>
  </si>
  <si>
    <t>New Legacy / Bz</t>
  </si>
  <si>
    <t>Legacy Shipping Ltd</t>
  </si>
  <si>
    <t>Breadfan</t>
  </si>
  <si>
    <t>Green Seeds General Trading Co</t>
  </si>
  <si>
    <t>Prisma</t>
  </si>
  <si>
    <t>Helios Maritime Inc</t>
  </si>
  <si>
    <t>Antonia S</t>
  </si>
  <si>
    <t>Sea Gate Navigation Ltd</t>
  </si>
  <si>
    <t>Manticore</t>
  </si>
  <si>
    <t>Aden</t>
  </si>
  <si>
    <t>Ellerie Holding Fze</t>
  </si>
  <si>
    <t>Karamel</t>
  </si>
  <si>
    <t>AbuQir</t>
  </si>
  <si>
    <t>Karamel Maritime Ltd</t>
  </si>
  <si>
    <t>Peace M</t>
  </si>
  <si>
    <t>Gerhild</t>
  </si>
  <si>
    <t>Infinity Ships Fze</t>
  </si>
  <si>
    <t>Emerald / Pa</t>
  </si>
  <si>
    <t>Alemax Denizcilik Ve Gemi</t>
  </si>
  <si>
    <t>Pure Mercy</t>
  </si>
  <si>
    <t>Taurus</t>
  </si>
  <si>
    <t>Phu My</t>
  </si>
  <si>
    <t>Tts Denizcilik As</t>
  </si>
  <si>
    <t>Mesk</t>
  </si>
  <si>
    <t>Midstar Shipping Fze</t>
  </si>
  <si>
    <t>Volzhskiy 50</t>
  </si>
  <si>
    <t>Anna S</t>
  </si>
  <si>
    <t>Ast Company M Apk</t>
  </si>
  <si>
    <t>Ah Union / Pa</t>
  </si>
  <si>
    <t>Captain Rabie</t>
  </si>
  <si>
    <t>Ak Group Co Ltd</t>
  </si>
  <si>
    <t>Ata M</t>
  </si>
  <si>
    <t>Rhosus Shipping Ltd</t>
  </si>
  <si>
    <t>Leonid Pestrikov</t>
  </si>
  <si>
    <t>Navis 1</t>
  </si>
  <si>
    <t>United Shipping Co Ltd</t>
  </si>
  <si>
    <t>Faia G</t>
  </si>
  <si>
    <t>Cheyenne</t>
  </si>
  <si>
    <t>Pessada</t>
  </si>
  <si>
    <t>Yannis</t>
  </si>
  <si>
    <t>Wu Yang Fortune</t>
  </si>
  <si>
    <t>Onne</t>
  </si>
  <si>
    <t>Wu Yang Fortune Shipping Co</t>
  </si>
  <si>
    <t>Natavan</t>
  </si>
  <si>
    <t>Azerbaijan Caspian Shipping</t>
  </si>
  <si>
    <t>Ugah Discovery</t>
  </si>
  <si>
    <t>Polestar</t>
  </si>
  <si>
    <t>Tulip 18</t>
  </si>
  <si>
    <t>Aurora Global Shipping Ltd</t>
  </si>
  <si>
    <t>Densa Tiger</t>
  </si>
  <si>
    <t>Marinsa Denizcilik As</t>
  </si>
  <si>
    <t>Heng An Yang</t>
  </si>
  <si>
    <t>Yangpu Weihai Shipping Co Ltd</t>
  </si>
  <si>
    <t>+7</t>
  </si>
  <si>
    <t>+23</t>
  </si>
  <si>
    <t>-18</t>
  </si>
  <si>
    <t>-4</t>
  </si>
  <si>
    <t>-197 724 (-2%)</t>
  </si>
  <si>
    <t>current</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</si>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</sst>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_₽_-;\-* #,##0\ _₽_-;_-* &quot;-&quot;\ _₽_-;_-@_-"/>
    <numFmt numFmtId="165" formatCode="_-* #,##0.00\ _₽_-;\-* #,##0.00\ _₽_-;_-* &quot;-&quot;??\ _₽_-;_-@_-"/>
    <numFmt numFmtId="166" formatCode="_-* #,##0.00_₴_-;\-* #,##0.00_₴_-;_-* &quot;-&quot;??_₴_-;_-@_-"/>
    <numFmt numFmtId="167" formatCode="#,##0.000"/>
    <numFmt numFmtId="168" formatCode="_-* #,##0.00_-;_-* #,##0.00\-;_-* &quot;-&quot;??_-;_-@_-"/>
    <numFmt numFmtId="169" formatCode="_-* #,##0\ _₽_-;\-* #,##0\ _₽_-;_-* &quot;-&quot;??\ _₽_-;_-@_-"/>
    <numFmt numFmtId="170" formatCode="#,##0.0000_ ;\-#,##0.0000\ "/>
    <numFmt numFmtId="171" formatCode="#,##0_ ;\-#,##0\ "/>
    <numFmt numFmtId="172" formatCode="dd\.mm\.yyyy;@"/>
  </numFmts>
  <fonts count="82">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name val="Arial"/>
      <family val="2"/>
    </font>
    <font>
      <sz val="10"/>
      <name val="Arial"/>
      <family val="2"/>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family val="2"/>
    </font>
    <font>
      <sz val="9"/>
      <name val="Arial"/>
      <family val="2"/>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sz val="11"/>
      <color theme="1"/>
      <name val="Calibri"/>
      <family val="2"/>
      <scheme val="minor"/>
    </font>
    <font>
      <u/>
      <sz val="8"/>
      <color theme="1"/>
      <name val="Calibri"/>
      <family val="2"/>
      <charset val="204"/>
      <scheme val="minor"/>
    </font>
    <font>
      <sz val="8"/>
      <color theme="1" tint="0.499984740745262"/>
      <name val="Calibri"/>
      <family val="2"/>
      <charset val="204"/>
      <scheme val="minor"/>
    </font>
    <font>
      <sz val="11"/>
      <color theme="1"/>
      <name val="Calibri"/>
      <family val="2"/>
      <charset val="204"/>
    </font>
    <font>
      <sz val="11"/>
      <color theme="1"/>
      <name val="Tahoma"/>
      <family val="2"/>
    </font>
    <font>
      <sz val="11"/>
      <name val="Tahoma"/>
      <family val="2"/>
    </font>
    <font>
      <b/>
      <sz val="11"/>
      <color theme="1"/>
      <name val="Tahoma"/>
      <family val="2"/>
    </font>
    <font>
      <b/>
      <sz val="14"/>
      <color theme="5"/>
      <name val="Tahoma"/>
      <family val="2"/>
    </font>
    <font>
      <sz val="11"/>
      <color theme="5"/>
      <name val="Tahoma"/>
      <family val="2"/>
    </font>
    <font>
      <sz val="11"/>
      <color theme="5"/>
      <name val="Calibri"/>
      <family val="2"/>
      <charset val="204"/>
      <scheme val="minor"/>
    </font>
    <font>
      <b/>
      <sz val="16"/>
      <color theme="4"/>
      <name val="Tahoma"/>
      <family val="2"/>
    </font>
    <font>
      <b/>
      <sz val="15"/>
      <color theme="4"/>
      <name val="Tahoma"/>
      <family val="2"/>
    </font>
    <font>
      <sz val="11"/>
      <name val="Calibri"/>
      <family val="2"/>
      <charset val="204"/>
      <scheme val="minor"/>
    </font>
    <font>
      <i/>
      <sz val="12"/>
      <color rgb="FF144376"/>
      <name val="PT Sans"/>
      <family val="2"/>
      <charset val="204"/>
    </font>
    <font>
      <b/>
      <i/>
      <sz val="12"/>
      <color rgb="FF144376"/>
      <name val="PT Sans"/>
      <family val="2"/>
      <charset val="204"/>
    </font>
    <font>
      <sz val="12"/>
      <color theme="1"/>
      <name val="Times New Roman"/>
      <family val="1"/>
      <charset val="204"/>
    </font>
    <font>
      <b/>
      <sz val="14"/>
      <color rgb="FFFF0000"/>
      <name val="Calibri"/>
      <family val="2"/>
      <charset val="204"/>
      <scheme val="minor"/>
    </font>
    <font>
      <sz val="14"/>
      <color theme="1"/>
      <name val="Calibri"/>
      <family val="2"/>
      <charset val="204"/>
      <scheme val="minor"/>
    </font>
    <font>
      <b/>
      <sz val="12"/>
      <color rgb="FFFF0000"/>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b/>
      <sz val="11"/>
      <name val="Tahoma"/>
      <family val="2"/>
      <charset val="204"/>
    </font>
    <font>
      <b/>
      <sz val="11"/>
      <color theme="1"/>
      <name val="Tahoma"/>
      <family val="2"/>
      <charset val="204"/>
    </font>
    <font>
      <sz val="12"/>
      <name val="Tahoma"/>
      <family val="2"/>
      <charset val="204"/>
    </font>
    <font>
      <sz val="12"/>
      <color theme="1"/>
      <name val="Tahoma"/>
      <family val="2"/>
      <charset val="204"/>
    </font>
    <font>
      <sz val="11"/>
      <name val="Tahoma"/>
      <family val="2"/>
      <charset val="204"/>
    </font>
    <font>
      <sz val="11"/>
      <color theme="1"/>
      <name val="Tahoma"/>
      <family val="2"/>
      <charset val="204"/>
    </font>
    <font>
      <b/>
      <sz val="12"/>
      <name val="Tahoma"/>
      <family val="2"/>
      <charset val="204"/>
    </font>
    <font>
      <sz val="20"/>
      <color rgb="FFFF0000"/>
      <name val="Calibri"/>
      <family val="2"/>
      <charset val="204"/>
      <scheme val="minor"/>
    </font>
    <font>
      <sz val="16"/>
      <color rgb="FFFF0000"/>
      <name val="Tahoma"/>
      <family val="2"/>
    </font>
    <font>
      <sz val="11"/>
      <name val="Tahoma"/>
    </font>
    <font>
      <sz val="11"/>
      <color rgb="FFFF0000"/>
      <name val="Tahoma"/>
      <family val="2"/>
      <charset val="204"/>
    </font>
    <font>
      <sz val="11"/>
      <color rgb="FF1B252E"/>
      <name val="Arial"/>
      <family val="2"/>
      <charset val="204"/>
    </font>
    <font>
      <sz val="11"/>
      <color theme="0" tint="-0.499984740745262"/>
      <name val="Tahoma"/>
      <family val="2"/>
      <charset val="204"/>
    </font>
    <font>
      <sz val="11"/>
      <color theme="0" tint="-0.499984740745262"/>
      <name val="Calibri"/>
      <family val="2"/>
      <scheme val="minor"/>
    </font>
    <font>
      <sz val="11"/>
      <color theme="1"/>
      <name val="Tahoma"/>
    </font>
    <font>
      <sz val="11"/>
      <name val="Calibri"/>
      <family val="2"/>
      <scheme val="minor"/>
    </font>
    <font>
      <sz val="11"/>
      <name val="Arial"/>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rgb="FF8DB3E2"/>
      </left>
      <right style="thin">
        <color rgb="FF8DB3E2"/>
      </right>
      <top style="thin">
        <color rgb="FF8DB3E2"/>
      </top>
      <bottom style="thin">
        <color rgb="FF8DB3E2"/>
      </bottom>
      <diagonal/>
    </border>
  </borders>
  <cellStyleXfs count="414">
    <xf numFmtId="0" fontId="0" fillId="0" borderId="0"/>
    <xf numFmtId="0" fontId="3"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8" fillId="20" borderId="2" applyNumberFormat="0" applyAlignment="0" applyProtection="0"/>
    <xf numFmtId="0" fontId="27" fillId="4" borderId="0" applyNumberFormat="0" applyBorder="0" applyAlignment="0" applyProtection="0"/>
    <xf numFmtId="0" fontId="28" fillId="20" borderId="2" applyNumberFormat="0" applyAlignment="0" applyProtection="0"/>
    <xf numFmtId="0" fontId="29" fillId="21" borderId="3" applyNumberFormat="0" applyAlignment="0" applyProtection="0"/>
    <xf numFmtId="0" fontId="30" fillId="0" borderId="4" applyNumberFormat="0" applyFill="0" applyAlignment="0" applyProtection="0"/>
    <xf numFmtId="165" fontId="13" fillId="0" borderId="0" applyFont="0" applyFill="0" applyBorder="0" applyAlignment="0" applyProtection="0"/>
    <xf numFmtId="168" fontId="13" fillId="0" borderId="0" applyFont="0" applyFill="0" applyBorder="0" applyAlignment="0" applyProtection="0"/>
    <xf numFmtId="0" fontId="29" fillId="21" borderId="3" applyNumberFormat="0" applyAlignment="0" applyProtection="0"/>
    <xf numFmtId="0" fontId="31"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2" fillId="7" borderId="2" applyNumberFormat="0" applyAlignment="0" applyProtection="0"/>
    <xf numFmtId="0" fontId="30" fillId="0" borderId="4" applyNumberFormat="0" applyFill="0" applyAlignment="0" applyProtection="0"/>
    <xf numFmtId="0" fontId="27" fillId="4" borderId="0" applyNumberFormat="0" applyBorder="0" applyAlignment="0" applyProtection="0"/>
    <xf numFmtId="0" fontId="42" fillId="0" borderId="0" applyNumberFormat="0" applyFill="0" applyBorder="0" applyAlignment="0" applyProtection="0">
      <alignment vertical="top"/>
      <protection locked="0"/>
    </xf>
    <xf numFmtId="0" fontId="33" fillId="3" borderId="0" applyNumberFormat="0" applyBorder="0" applyAlignment="0" applyProtection="0"/>
    <xf numFmtId="0" fontId="32" fillId="7" borderId="2" applyNumberFormat="0" applyAlignment="0" applyProtection="0"/>
    <xf numFmtId="16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0" borderId="0">
      <alignment horizontal="center"/>
    </xf>
    <xf numFmtId="0" fontId="13" fillId="0" borderId="0"/>
    <xf numFmtId="0" fontId="23" fillId="0" borderId="0">
      <alignment horizontal="center"/>
    </xf>
    <xf numFmtId="0" fontId="13" fillId="0" borderId="0"/>
    <xf numFmtId="0" fontId="1" fillId="0" borderId="0"/>
    <xf numFmtId="0" fontId="1" fillId="0" borderId="0"/>
    <xf numFmtId="0" fontId="43" fillId="0" borderId="0"/>
    <xf numFmtId="0" fontId="1" fillId="0" borderId="0"/>
    <xf numFmtId="167" fontId="24" fillId="0" borderId="0"/>
    <xf numFmtId="0" fontId="1" fillId="0" borderId="0"/>
    <xf numFmtId="0" fontId="1" fillId="0" borderId="0"/>
    <xf numFmtId="0" fontId="1"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33" fillId="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23" fillId="0" borderId="0" applyFill="0" applyBorder="0" applyProtection="0">
      <alignment horizontal="center"/>
    </xf>
    <xf numFmtId="0" fontId="35" fillId="20" borderId="9"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5" fillId="20" borderId="9" applyNumberFormat="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xf>
    <xf numFmtId="0" fontId="13"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3" fillId="0" borderId="0" applyNumberFormat="0" applyFill="0" applyBorder="0" applyProtection="0">
      <alignment horizontal="left"/>
    </xf>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3" fillId="0" borderId="0">
      <alignment horizontal="center"/>
    </xf>
    <xf numFmtId="167" fontId="24" fillId="0" borderId="0"/>
    <xf numFmtId="0" fontId="23" fillId="0" borderId="0">
      <alignment horizontal="center"/>
    </xf>
    <xf numFmtId="0" fontId="4" fillId="0" borderId="0" applyFill="0" applyProtection="0"/>
    <xf numFmtId="0" fontId="4" fillId="0" borderId="0" applyFill="0" applyProtection="0"/>
    <xf numFmtId="0" fontId="4" fillId="0" borderId="0" applyFill="0" applyProtection="0"/>
    <xf numFmtId="0" fontId="23" fillId="0" borderId="0">
      <alignment horizontal="center"/>
    </xf>
    <xf numFmtId="0" fontId="4" fillId="0" borderId="0" applyFill="0" applyProtection="0"/>
    <xf numFmtId="0" fontId="1" fillId="0" borderId="0"/>
    <xf numFmtId="0" fontId="3" fillId="0" borderId="0"/>
    <xf numFmtId="0" fontId="3" fillId="0" borderId="0"/>
    <xf numFmtId="0" fontId="3" fillId="0" borderId="0"/>
    <xf numFmtId="0" fontId="3" fillId="0" borderId="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2" fillId="0" borderId="0" applyNumberFormat="0" applyFill="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66" fontId="1" fillId="0" borderId="0" applyFon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165" fontId="1" fillId="0" borderId="0" applyFont="0" applyFill="0" applyBorder="0" applyAlignment="0" applyProtection="0"/>
    <xf numFmtId="0" fontId="4" fillId="0" borderId="0" applyFill="0" applyProtection="0"/>
    <xf numFmtId="0" fontId="2" fillId="0" borderId="0"/>
    <xf numFmtId="0" fontId="1" fillId="0" borderId="0"/>
  </cellStyleXfs>
  <cellXfs count="318">
    <xf numFmtId="0" fontId="0" fillId="0" borderId="0" xfId="0"/>
    <xf numFmtId="0" fontId="46" fillId="0" borderId="0" xfId="0" applyFont="1"/>
    <xf numFmtId="0" fontId="47" fillId="0" borderId="0" xfId="0" applyFont="1" applyAlignment="1">
      <alignment horizontal="left"/>
    </xf>
    <xf numFmtId="169" fontId="47" fillId="0" borderId="0" xfId="0" applyNumberFormat="1" applyFont="1" applyAlignment="1">
      <alignment horizontal="left"/>
    </xf>
    <xf numFmtId="170" fontId="47" fillId="0" borderId="0" xfId="0" applyNumberFormat="1" applyFont="1" applyAlignment="1">
      <alignment horizontal="left"/>
    </xf>
    <xf numFmtId="0" fontId="48" fillId="0" borderId="0" xfId="411" applyFont="1" applyFill="1" applyAlignment="1">
      <alignment horizontal="left" vertical="center"/>
    </xf>
    <xf numFmtId="0" fontId="47" fillId="0" borderId="0" xfId="0" applyFont="1" applyAlignment="1">
      <alignment horizontal="center"/>
    </xf>
    <xf numFmtId="4" fontId="47" fillId="0" borderId="0" xfId="0" applyNumberFormat="1" applyFont="1" applyAlignment="1">
      <alignment horizontal="center" vertical="top"/>
    </xf>
    <xf numFmtId="0" fontId="48" fillId="0" borderId="13" xfId="0" applyFont="1" applyBorder="1" applyAlignment="1">
      <alignment horizontal="left"/>
    </xf>
    <xf numFmtId="0" fontId="49" fillId="0" borderId="13" xfId="0" applyFont="1" applyBorder="1" applyAlignment="1">
      <alignment horizontal="left"/>
    </xf>
    <xf numFmtId="0" fontId="47" fillId="0" borderId="13" xfId="0" applyFont="1" applyBorder="1" applyAlignment="1">
      <alignment horizontal="left"/>
    </xf>
    <xf numFmtId="3" fontId="47" fillId="0" borderId="0" xfId="0" applyNumberFormat="1" applyFont="1" applyAlignment="1">
      <alignment horizontal="center" vertical="center"/>
    </xf>
    <xf numFmtId="3" fontId="47" fillId="0" borderId="0" xfId="0" applyNumberFormat="1" applyFont="1"/>
    <xf numFmtId="0" fontId="51" fillId="0" borderId="0" xfId="0" applyFont="1" applyAlignment="1">
      <alignment horizontal="left" vertical="center"/>
    </xf>
    <xf numFmtId="0" fontId="52" fillId="0" borderId="0" xfId="0" applyFont="1" applyAlignment="1">
      <alignment horizontal="left" vertical="center"/>
    </xf>
    <xf numFmtId="0" fontId="51" fillId="0" borderId="0" xfId="0" applyFont="1" applyAlignment="1">
      <alignment horizontal="right" vertical="center"/>
    </xf>
    <xf numFmtId="0" fontId="55" fillId="0" borderId="0" xfId="0" applyFont="1" applyAlignment="1">
      <alignment horizontal="left"/>
    </xf>
    <xf numFmtId="169" fontId="55" fillId="0" borderId="0" xfId="0" applyNumberFormat="1" applyFont="1" applyAlignment="1">
      <alignment horizontal="left"/>
    </xf>
    <xf numFmtId="3" fontId="0" fillId="0" borderId="0" xfId="0" applyNumberFormat="1"/>
    <xf numFmtId="1" fontId="0" fillId="0" borderId="0" xfId="0" applyNumberFormat="1"/>
    <xf numFmtId="165" fontId="0" fillId="0" borderId="0" xfId="0" applyNumberFormat="1"/>
    <xf numFmtId="0" fontId="58" fillId="0" borderId="0" xfId="0" applyFont="1"/>
    <xf numFmtId="171" fontId="55" fillId="0" borderId="0" xfId="410" applyNumberFormat="1" applyFont="1" applyFill="1" applyBorder="1" applyAlignment="1">
      <alignment horizontal="center" vertical="center"/>
    </xf>
    <xf numFmtId="0" fontId="55" fillId="0" borderId="0" xfId="0" applyFont="1" applyFill="1" applyBorder="1" applyAlignment="1">
      <alignment horizontal="center" vertical="center"/>
    </xf>
    <xf numFmtId="169" fontId="55" fillId="0" borderId="0" xfId="410" applyNumberFormat="1" applyFont="1" applyFill="1" applyBorder="1" applyAlignment="1">
      <alignment horizontal="center" vertical="center"/>
    </xf>
    <xf numFmtId="1" fontId="66" fillId="0" borderId="1" xfId="0" applyNumberFormat="1" applyFont="1" applyBorder="1" applyAlignment="1">
      <alignment horizontal="center" vertical="center"/>
    </xf>
    <xf numFmtId="49" fontId="66" fillId="0" borderId="1" xfId="0" applyNumberFormat="1" applyFont="1" applyBorder="1" applyAlignment="1">
      <alignment horizontal="center" vertical="center"/>
    </xf>
    <xf numFmtId="1" fontId="69" fillId="0" borderId="1" xfId="0" applyNumberFormat="1" applyFont="1" applyBorder="1" applyAlignment="1">
      <alignment horizontal="center" vertical="center"/>
    </xf>
    <xf numFmtId="49" fontId="70" fillId="0" borderId="1" xfId="0" applyNumberFormat="1" applyFont="1" applyBorder="1" applyAlignment="1">
      <alignment horizontal="center" vertical="center"/>
    </xf>
    <xf numFmtId="1" fontId="70" fillId="0" borderId="1" xfId="0" applyNumberFormat="1" applyFont="1" applyBorder="1" applyAlignment="1">
      <alignment horizontal="center" vertical="center"/>
    </xf>
    <xf numFmtId="0" fontId="59" fillId="0" borderId="0" xfId="0" applyFont="1" applyBorder="1" applyAlignment="1">
      <alignment horizontal="left"/>
    </xf>
    <xf numFmtId="0" fontId="60" fillId="0" borderId="0" xfId="0" applyFont="1" applyBorder="1"/>
    <xf numFmtId="0" fontId="0" fillId="0" borderId="0" xfId="0" applyFont="1" applyBorder="1"/>
    <xf numFmtId="0" fontId="55" fillId="0" borderId="0" xfId="0" applyFont="1" applyBorder="1" applyAlignment="1">
      <alignment horizontal="left"/>
    </xf>
    <xf numFmtId="0" fontId="61" fillId="0" borderId="0" xfId="0" applyFont="1" applyBorder="1" applyAlignment="1">
      <alignment horizontal="left"/>
    </xf>
    <xf numFmtId="0" fontId="63" fillId="0" borderId="0" xfId="0" applyFont="1" applyBorder="1" applyAlignment="1">
      <alignment horizontal="left"/>
    </xf>
    <xf numFmtId="0" fontId="62" fillId="0" borderId="0" xfId="0" applyFont="1" applyBorder="1" applyAlignment="1">
      <alignment horizontal="left"/>
    </xf>
    <xf numFmtId="0" fontId="64" fillId="0" borderId="0" xfId="0" applyFont="1" applyBorder="1" applyAlignment="1">
      <alignment horizontal="left"/>
    </xf>
    <xf numFmtId="0" fontId="47" fillId="0" borderId="0" xfId="0" applyFont="1" applyBorder="1" applyAlignment="1">
      <alignment horizontal="center"/>
    </xf>
    <xf numFmtId="0" fontId="69" fillId="0" borderId="1" xfId="0" applyFont="1" applyFill="1" applyBorder="1" applyAlignment="1">
      <alignment horizontal="center" vertical="center"/>
    </xf>
    <xf numFmtId="169" fontId="69" fillId="0" borderId="1" xfId="410" applyNumberFormat="1" applyFont="1" applyFill="1" applyBorder="1" applyAlignment="1">
      <alignment horizontal="center" vertical="center"/>
    </xf>
    <xf numFmtId="0" fontId="69" fillId="0" borderId="1" xfId="411" applyNumberFormat="1" applyFont="1" applyFill="1" applyBorder="1" applyAlignment="1">
      <alignment horizontal="center" vertical="center"/>
    </xf>
    <xf numFmtId="0" fontId="47" fillId="0" borderId="0" xfId="0" applyFont="1" applyBorder="1" applyAlignment="1">
      <alignment horizontal="left" vertical="center"/>
    </xf>
    <xf numFmtId="0" fontId="48" fillId="0" borderId="0" xfId="411" applyFont="1" applyFill="1" applyBorder="1" applyAlignment="1">
      <alignment horizontal="left" vertical="center"/>
    </xf>
    <xf numFmtId="14" fontId="48" fillId="0" borderId="0" xfId="411" applyNumberFormat="1" applyFont="1" applyFill="1" applyBorder="1" applyAlignment="1">
      <alignment horizontal="center" vertical="center"/>
    </xf>
    <xf numFmtId="0" fontId="65" fillId="0" borderId="1" xfId="0" applyFont="1" applyBorder="1" applyAlignment="1">
      <alignment horizontal="center"/>
    </xf>
    <xf numFmtId="0" fontId="66" fillId="0" borderId="1" xfId="0" applyFont="1" applyBorder="1" applyAlignment="1">
      <alignment horizontal="center"/>
    </xf>
    <xf numFmtId="3" fontId="66" fillId="0" borderId="1" xfId="410" applyNumberFormat="1" applyFont="1" applyBorder="1" applyAlignment="1">
      <alignment horizontal="center"/>
    </xf>
    <xf numFmtId="49" fontId="66" fillId="0" borderId="1" xfId="410" applyNumberFormat="1" applyFont="1" applyBorder="1" applyAlignment="1">
      <alignment horizontal="center"/>
    </xf>
    <xf numFmtId="3" fontId="69" fillId="0" borderId="1" xfId="410" applyNumberFormat="1" applyFont="1" applyBorder="1" applyAlignment="1">
      <alignment horizontal="center"/>
    </xf>
    <xf numFmtId="49" fontId="70" fillId="0" borderId="1" xfId="410" applyNumberFormat="1" applyFont="1" applyBorder="1" applyAlignment="1">
      <alignment horizontal="center"/>
    </xf>
    <xf numFmtId="3" fontId="70" fillId="0" borderId="1" xfId="410" applyNumberFormat="1" applyFont="1" applyBorder="1" applyAlignment="1">
      <alignment horizontal="center"/>
    </xf>
    <xf numFmtId="14" fontId="69" fillId="0" borderId="1" xfId="0" applyNumberFormat="1" applyFont="1" applyFill="1" applyBorder="1" applyAlignment="1">
      <alignment horizontal="center" vertical="center"/>
    </xf>
    <xf numFmtId="169" fontId="67" fillId="0" borderId="1" xfId="410" applyNumberFormat="1" applyFont="1" applyBorder="1" applyAlignment="1">
      <alignment horizontal="center"/>
    </xf>
    <xf numFmtId="169" fontId="68" fillId="0" borderId="1" xfId="410" applyNumberFormat="1" applyFont="1" applyBorder="1" applyAlignment="1">
      <alignment horizontal="center"/>
    </xf>
    <xf numFmtId="0" fontId="71" fillId="0" borderId="0" xfId="0" applyFont="1" applyBorder="1" applyAlignment="1">
      <alignment horizontal="center"/>
    </xf>
    <xf numFmtId="169" fontId="67" fillId="0" borderId="0" xfId="410" applyNumberFormat="1" applyFont="1" applyBorder="1" applyAlignment="1">
      <alignment horizontal="center"/>
    </xf>
    <xf numFmtId="169" fontId="68" fillId="0" borderId="0" xfId="410" applyNumberFormat="1" applyFont="1" applyBorder="1" applyAlignment="1">
      <alignment horizontal="center"/>
    </xf>
    <xf numFmtId="169" fontId="47" fillId="0" borderId="0" xfId="0" applyNumberFormat="1" applyFont="1" applyBorder="1" applyAlignment="1">
      <alignment horizontal="left"/>
    </xf>
    <xf numFmtId="0" fontId="48" fillId="0" borderId="17" xfId="0" applyFont="1" applyBorder="1" applyAlignment="1">
      <alignment horizontal="left"/>
    </xf>
    <xf numFmtId="0" fontId="65" fillId="0" borderId="1" xfId="0" applyFont="1" applyBorder="1" applyAlignment="1">
      <alignment horizontal="left"/>
    </xf>
    <xf numFmtId="0" fontId="66" fillId="0" borderId="1" xfId="0" applyFont="1" applyBorder="1" applyAlignment="1">
      <alignment horizontal="left"/>
    </xf>
    <xf numFmtId="3" fontId="50" fillId="0" borderId="0" xfId="410" applyNumberFormat="1" applyFont="1" applyAlignment="1">
      <alignment horizontal="center" vertical="top"/>
    </xf>
    <xf numFmtId="172" fontId="69" fillId="0" borderId="1" xfId="0" applyNumberFormat="1" applyFont="1" applyFill="1" applyBorder="1" applyAlignment="1">
      <alignment horizontal="center" vertical="center"/>
    </xf>
    <xf numFmtId="169" fontId="48" fillId="0" borderId="0" xfId="410" applyNumberFormat="1" applyFont="1" applyBorder="1" applyAlignment="1">
      <alignment horizontal="center" vertical="center"/>
    </xf>
    <xf numFmtId="169" fontId="47" fillId="0" borderId="0" xfId="410" applyNumberFormat="1" applyFont="1" applyAlignment="1">
      <alignment horizontal="center" vertical="center"/>
    </xf>
    <xf numFmtId="3" fontId="47" fillId="0" borderId="0" xfId="0" applyNumberFormat="1" applyFont="1" applyAlignment="1">
      <alignment horizontal="left"/>
    </xf>
    <xf numFmtId="172" fontId="69" fillId="0" borderId="1" xfId="411" applyNumberFormat="1" applyFont="1" applyFill="1" applyBorder="1" applyAlignment="1">
      <alignment horizontal="center" vertical="center"/>
    </xf>
    <xf numFmtId="0" fontId="69" fillId="0" borderId="19" xfId="411" applyNumberFormat="1" applyFont="1" applyFill="1" applyBorder="1" applyAlignment="1">
      <alignment horizontal="center" vertical="center"/>
    </xf>
    <xf numFmtId="0" fontId="69" fillId="0" borderId="20" xfId="0" applyFont="1" applyFill="1" applyBorder="1" applyAlignment="1">
      <alignment horizontal="center" vertical="center"/>
    </xf>
    <xf numFmtId="14" fontId="69" fillId="0" borderId="19" xfId="0" applyNumberFormat="1" applyFont="1" applyFill="1" applyBorder="1" applyAlignment="1">
      <alignment horizontal="center" vertical="center"/>
    </xf>
    <xf numFmtId="172" fontId="69" fillId="0" borderId="12" xfId="0" applyNumberFormat="1" applyFont="1" applyFill="1" applyBorder="1" applyAlignment="1">
      <alignment horizontal="center" vertical="center"/>
    </xf>
    <xf numFmtId="0" fontId="69" fillId="0" borderId="12" xfId="0" applyFont="1" applyFill="1" applyBorder="1" applyAlignment="1">
      <alignment horizontal="center" vertical="center"/>
    </xf>
    <xf numFmtId="172" fontId="69" fillId="0" borderId="12" xfId="411" applyNumberFormat="1" applyFont="1" applyFill="1" applyBorder="1" applyAlignment="1">
      <alignment horizontal="center" vertical="center"/>
    </xf>
    <xf numFmtId="0" fontId="69" fillId="0" borderId="19" xfId="0" applyFont="1" applyFill="1" applyBorder="1" applyAlignment="1">
      <alignment horizontal="center" vertical="center"/>
    </xf>
    <xf numFmtId="3" fontId="69" fillId="0" borderId="1" xfId="410" applyNumberFormat="1" applyFont="1" applyFill="1" applyBorder="1" applyAlignment="1">
      <alignment horizontal="center" vertical="center"/>
    </xf>
    <xf numFmtId="0" fontId="69" fillId="0" borderId="18" xfId="0" applyFont="1" applyFill="1" applyBorder="1" applyAlignment="1">
      <alignment horizontal="center" vertical="center"/>
    </xf>
    <xf numFmtId="0" fontId="69" fillId="0" borderId="20" xfId="411" applyNumberFormat="1" applyFont="1" applyFill="1" applyBorder="1" applyAlignment="1">
      <alignment horizontal="center" vertical="center"/>
    </xf>
    <xf numFmtId="172" fontId="69" fillId="0" borderId="19" xfId="411" applyNumberFormat="1" applyFont="1" applyFill="1" applyBorder="1" applyAlignment="1">
      <alignment horizontal="center" vertical="center"/>
    </xf>
    <xf numFmtId="0" fontId="69" fillId="0" borderId="21" xfId="0" applyFont="1" applyFill="1" applyBorder="1" applyAlignment="1">
      <alignment horizontal="center" vertical="center"/>
    </xf>
    <xf numFmtId="172" fontId="69" fillId="0" borderId="19" xfId="0" applyNumberFormat="1" applyFont="1" applyFill="1" applyBorder="1" applyAlignment="1">
      <alignment horizontal="center" vertical="center"/>
    </xf>
    <xf numFmtId="1" fontId="47" fillId="0" borderId="0" xfId="0" applyNumberFormat="1" applyFont="1" applyAlignment="1">
      <alignment horizontal="left"/>
    </xf>
    <xf numFmtId="1" fontId="47" fillId="0" borderId="0" xfId="0" applyNumberFormat="1" applyFont="1" applyAlignment="1">
      <alignment horizontal="center"/>
    </xf>
    <xf numFmtId="165" fontId="72" fillId="0" borderId="0" xfId="0" applyNumberFormat="1" applyFont="1"/>
    <xf numFmtId="0" fontId="73" fillId="0" borderId="0" xfId="0" applyFont="1" applyAlignment="1">
      <alignment horizontal="left"/>
    </xf>
    <xf numFmtId="165" fontId="69" fillId="0" borderId="1" xfId="410" applyFont="1" applyFill="1" applyBorder="1" applyAlignment="1">
      <alignment horizontal="center" vertical="center"/>
    </xf>
    <xf numFmtId="0" fontId="69" fillId="0" borderId="1" xfId="0" applyFont="1" applyBorder="1" applyAlignment="1">
      <alignment horizontal="center" vertical="center"/>
    </xf>
    <xf numFmtId="0" fontId="69" fillId="0" borderId="12" xfId="0" applyFont="1" applyBorder="1" applyAlignment="1">
      <alignment horizontal="center" vertical="center"/>
    </xf>
    <xf numFmtId="0" fontId="69" fillId="0" borderId="1" xfId="411" applyFont="1" applyFill="1" applyBorder="1" applyAlignment="1" applyProtection="1">
      <alignment horizontal="center"/>
    </xf>
    <xf numFmtId="0" fontId="69" fillId="0" borderId="20" xfId="0" applyFont="1" applyBorder="1" applyAlignment="1">
      <alignment horizontal="center" vertical="center"/>
    </xf>
    <xf numFmtId="0" fontId="69" fillId="0" borderId="18" xfId="0" applyFont="1" applyBorder="1" applyAlignment="1">
      <alignment horizontal="center" vertical="center"/>
    </xf>
    <xf numFmtId="0" fontId="69" fillId="0" borderId="21" xfId="0" applyFont="1" applyBorder="1" applyAlignment="1">
      <alignment horizontal="center" vertical="center"/>
    </xf>
    <xf numFmtId="0" fontId="69" fillId="0" borderId="19" xfId="0" applyFont="1" applyBorder="1" applyAlignment="1">
      <alignment horizontal="center" vertical="center"/>
    </xf>
    <xf numFmtId="3" fontId="69" fillId="0" borderId="1" xfId="0" applyNumberFormat="1" applyFont="1" applyFill="1" applyBorder="1" applyAlignment="1">
      <alignment horizontal="center" vertical="center"/>
    </xf>
    <xf numFmtId="3" fontId="69" fillId="0" borderId="19" xfId="0" applyNumberFormat="1" applyFont="1" applyFill="1" applyBorder="1" applyAlignment="1">
      <alignment horizontal="center" vertical="center"/>
    </xf>
    <xf numFmtId="3" fontId="69" fillId="0" borderId="19" xfId="0" applyNumberFormat="1" applyFont="1" applyBorder="1" applyAlignment="1">
      <alignment horizontal="center"/>
    </xf>
    <xf numFmtId="0" fontId="69" fillId="0" borderId="1" xfId="0" applyNumberFormat="1" applyFont="1" applyFill="1" applyBorder="1" applyAlignment="1">
      <alignment horizontal="center" vertical="center"/>
    </xf>
    <xf numFmtId="0" fontId="69" fillId="0" borderId="1" xfId="410" applyNumberFormat="1" applyFont="1" applyFill="1" applyBorder="1" applyAlignment="1">
      <alignment horizontal="center" vertical="center"/>
    </xf>
    <xf numFmtId="0" fontId="69" fillId="0" borderId="1" xfId="411" applyFont="1" applyFill="1" applyBorder="1" applyAlignment="1" applyProtection="1">
      <alignment horizontal="center" vertical="center"/>
    </xf>
    <xf numFmtId="0" fontId="69" fillId="0" borderId="1" xfId="411" applyNumberFormat="1" applyFont="1" applyFill="1" applyBorder="1" applyAlignment="1" applyProtection="1">
      <alignment horizontal="center" vertical="center"/>
    </xf>
    <xf numFmtId="0" fontId="69" fillId="0" borderId="1" xfId="0" applyFont="1" applyFill="1" applyBorder="1" applyAlignment="1" applyProtection="1">
      <alignment horizontal="center" vertical="center"/>
    </xf>
    <xf numFmtId="3" fontId="69" fillId="0" borderId="1" xfId="410" applyNumberFormat="1" applyFont="1" applyFill="1" applyBorder="1" applyAlignment="1" applyProtection="1">
      <alignment horizontal="center" vertical="center"/>
    </xf>
    <xf numFmtId="0" fontId="65" fillId="0" borderId="16" xfId="0" applyFont="1" applyFill="1" applyBorder="1" applyAlignment="1">
      <alignment horizontal="center" vertical="center"/>
    </xf>
    <xf numFmtId="1" fontId="65" fillId="0" borderId="16" xfId="0" applyNumberFormat="1" applyFont="1" applyFill="1" applyBorder="1" applyAlignment="1">
      <alignment horizontal="center" vertical="center"/>
    </xf>
    <xf numFmtId="172" fontId="65" fillId="0" borderId="16" xfId="0" applyNumberFormat="1" applyFont="1" applyFill="1" applyBorder="1" applyAlignment="1">
      <alignment horizontal="center" vertical="center"/>
    </xf>
    <xf numFmtId="1" fontId="69" fillId="0" borderId="1" xfId="0" applyNumberFormat="1" applyFont="1" applyFill="1" applyBorder="1" applyAlignment="1">
      <alignment vertical="center"/>
    </xf>
    <xf numFmtId="172" fontId="70" fillId="0" borderId="1" xfId="0" applyNumberFormat="1" applyFont="1" applyFill="1" applyBorder="1" applyAlignment="1">
      <alignment horizontal="center" vertical="center"/>
    </xf>
    <xf numFmtId="0" fontId="69" fillId="0" borderId="1" xfId="413" applyFont="1" applyBorder="1" applyAlignment="1">
      <alignment horizontal="center"/>
    </xf>
    <xf numFmtId="0" fontId="69" fillId="0" borderId="1" xfId="413" applyFont="1" applyFill="1" applyBorder="1" applyAlignment="1">
      <alignment horizontal="center" vertical="center"/>
    </xf>
    <xf numFmtId="4" fontId="69" fillId="0" borderId="1" xfId="378" applyNumberFormat="1" applyFont="1" applyFill="1" applyBorder="1" applyAlignment="1">
      <alignment horizontal="center" vertical="center"/>
    </xf>
    <xf numFmtId="1" fontId="69" fillId="0" borderId="19" xfId="0" applyNumberFormat="1" applyFont="1" applyFill="1" applyBorder="1" applyAlignment="1">
      <alignment vertical="center"/>
    </xf>
    <xf numFmtId="1" fontId="69" fillId="0" borderId="1" xfId="0" applyNumberFormat="1" applyFont="1" applyFill="1" applyBorder="1" applyAlignment="1">
      <alignment horizontal="center" vertical="center"/>
    </xf>
    <xf numFmtId="0" fontId="69" fillId="0" borderId="1" xfId="0" applyFont="1" applyBorder="1" applyAlignment="1">
      <alignment horizontal="center"/>
    </xf>
    <xf numFmtId="165" fontId="69" fillId="0" borderId="18" xfId="410" applyFont="1" applyFill="1" applyBorder="1" applyAlignment="1">
      <alignment horizontal="center" vertical="center"/>
    </xf>
    <xf numFmtId="3" fontId="69" fillId="0" borderId="19" xfId="410" applyNumberFormat="1" applyFont="1" applyFill="1" applyBorder="1" applyAlignment="1">
      <alignment horizontal="center" vertical="center"/>
    </xf>
    <xf numFmtId="1" fontId="69" fillId="0" borderId="19" xfId="0" applyNumberFormat="1" applyFont="1" applyFill="1" applyBorder="1" applyAlignment="1">
      <alignment horizontal="center" vertical="center"/>
    </xf>
    <xf numFmtId="172" fontId="69" fillId="0" borderId="1" xfId="411" applyNumberFormat="1" applyFont="1" applyFill="1" applyBorder="1" applyAlignment="1" applyProtection="1">
      <alignment horizontal="center" vertical="center"/>
    </xf>
    <xf numFmtId="0" fontId="69" fillId="0" borderId="1" xfId="0" applyFont="1" applyFill="1" applyBorder="1" applyAlignment="1" applyProtection="1">
      <alignment horizontal="center"/>
    </xf>
    <xf numFmtId="0" fontId="69" fillId="0" borderId="19" xfId="0" applyFont="1" applyFill="1" applyBorder="1" applyAlignment="1" applyProtection="1">
      <alignment horizontal="center" vertical="center"/>
    </xf>
    <xf numFmtId="0" fontId="69" fillId="0" borderId="19" xfId="0" applyFont="1" applyFill="1" applyBorder="1" applyAlignment="1" applyProtection="1">
      <alignment horizontal="center"/>
    </xf>
    <xf numFmtId="0" fontId="46" fillId="0" borderId="0" xfId="0" applyFont="1" applyAlignment="1">
      <alignment horizontal="center"/>
    </xf>
    <xf numFmtId="1" fontId="69" fillId="0" borderId="1" xfId="413" applyNumberFormat="1" applyFont="1" applyFill="1" applyBorder="1" applyAlignment="1">
      <alignment horizontal="center" vertical="center"/>
    </xf>
    <xf numFmtId="169" fontId="70" fillId="0" borderId="0" xfId="410" applyNumberFormat="1" applyFont="1" applyAlignment="1">
      <alignment horizontal="center"/>
    </xf>
    <xf numFmtId="3" fontId="69" fillId="0" borderId="1" xfId="0" applyNumberFormat="1" applyFont="1" applyFill="1" applyBorder="1" applyAlignment="1" applyProtection="1">
      <alignment horizontal="center"/>
    </xf>
    <xf numFmtId="3" fontId="69" fillId="0" borderId="19" xfId="0" applyNumberFormat="1" applyFont="1" applyFill="1" applyBorder="1" applyAlignment="1" applyProtection="1">
      <alignment horizontal="center"/>
    </xf>
    <xf numFmtId="3" fontId="69" fillId="0" borderId="19" xfId="410" applyNumberFormat="1" applyFont="1" applyFill="1" applyBorder="1" applyAlignment="1" applyProtection="1">
      <alignment horizontal="center" vertical="center"/>
    </xf>
    <xf numFmtId="169" fontId="47" fillId="0" borderId="0" xfId="0" applyNumberFormat="1" applyFont="1" applyAlignment="1">
      <alignment horizontal="center"/>
    </xf>
    <xf numFmtId="0" fontId="47" fillId="0" borderId="1" xfId="0" applyFont="1" applyBorder="1" applyAlignment="1">
      <alignment horizontal="center"/>
    </xf>
    <xf numFmtId="0" fontId="48" fillId="0" borderId="0" xfId="411" applyFont="1" applyFill="1" applyAlignment="1">
      <alignment horizontal="center" vertical="center"/>
    </xf>
    <xf numFmtId="3" fontId="65" fillId="0" borderId="15" xfId="410" applyNumberFormat="1" applyFont="1" applyFill="1" applyBorder="1" applyAlignment="1">
      <alignment horizontal="center" vertical="center"/>
    </xf>
    <xf numFmtId="3" fontId="46" fillId="0" borderId="0" xfId="0" applyNumberFormat="1" applyFont="1" applyAlignment="1">
      <alignment horizontal="center"/>
    </xf>
    <xf numFmtId="3" fontId="48" fillId="0" borderId="1" xfId="0" applyNumberFormat="1" applyFont="1" applyBorder="1" applyAlignment="1">
      <alignment horizontal="center"/>
    </xf>
    <xf numFmtId="3" fontId="47" fillId="0" borderId="1" xfId="0" applyNumberFormat="1" applyFont="1" applyBorder="1" applyAlignment="1">
      <alignment horizontal="center"/>
    </xf>
    <xf numFmtId="3" fontId="47" fillId="0" borderId="0" xfId="0" applyNumberFormat="1" applyFont="1" applyAlignment="1">
      <alignment horizontal="center"/>
    </xf>
    <xf numFmtId="3" fontId="65" fillId="0" borderId="14" xfId="410" applyNumberFormat="1" applyFont="1" applyFill="1" applyBorder="1" applyAlignment="1">
      <alignment horizontal="center" vertical="center"/>
    </xf>
    <xf numFmtId="3" fontId="47" fillId="0" borderId="0" xfId="0" applyNumberFormat="1" applyFont="1" applyBorder="1" applyAlignment="1">
      <alignment horizontal="center"/>
    </xf>
    <xf numFmtId="3" fontId="71" fillId="0" borderId="0" xfId="0" applyNumberFormat="1" applyFont="1" applyBorder="1" applyAlignment="1">
      <alignment horizontal="center"/>
    </xf>
    <xf numFmtId="3" fontId="67" fillId="0" borderId="0" xfId="410" applyNumberFormat="1" applyFont="1" applyBorder="1" applyAlignment="1">
      <alignment horizontal="center"/>
    </xf>
    <xf numFmtId="3" fontId="68" fillId="0" borderId="0" xfId="410" applyNumberFormat="1" applyFont="1" applyBorder="1" applyAlignment="1">
      <alignment horizontal="center"/>
    </xf>
    <xf numFmtId="0" fontId="49" fillId="0" borderId="0" xfId="0" applyFont="1" applyBorder="1" applyAlignment="1">
      <alignment horizontal="center"/>
    </xf>
    <xf numFmtId="49" fontId="68" fillId="0" borderId="0" xfId="410" applyNumberFormat="1" applyFont="1" applyBorder="1" applyAlignment="1">
      <alignment horizontal="center"/>
    </xf>
    <xf numFmtId="0" fontId="50" fillId="0" borderId="0" xfId="0" applyFont="1" applyAlignment="1">
      <alignment vertical="center"/>
    </xf>
    <xf numFmtId="3" fontId="48" fillId="0" borderId="0" xfId="0" applyNumberFormat="1" applyFont="1" applyBorder="1" applyAlignment="1">
      <alignment horizontal="center"/>
    </xf>
    <xf numFmtId="3" fontId="65" fillId="0" borderId="16" xfId="410" applyNumberFormat="1" applyFont="1" applyFill="1" applyBorder="1" applyAlignment="1">
      <alignment horizontal="center" vertical="center"/>
    </xf>
    <xf numFmtId="0" fontId="69" fillId="0" borderId="19" xfId="0" applyNumberFormat="1" applyFont="1" applyFill="1" applyBorder="1" applyAlignment="1">
      <alignment horizontal="center" vertical="center"/>
    </xf>
    <xf numFmtId="0" fontId="69" fillId="0" borderId="19" xfId="410" applyNumberFormat="1" applyFont="1" applyFill="1" applyBorder="1" applyAlignment="1">
      <alignment horizontal="center" vertical="center"/>
    </xf>
    <xf numFmtId="3" fontId="69" fillId="0" borderId="20" xfId="410" applyNumberFormat="1" applyFont="1" applyFill="1" applyBorder="1" applyAlignment="1">
      <alignment horizontal="center" vertical="center"/>
    </xf>
    <xf numFmtId="3" fontId="69" fillId="0" borderId="1" xfId="0" applyNumberFormat="1" applyFont="1" applyFill="1" applyBorder="1" applyAlignment="1">
      <alignment horizontal="center"/>
    </xf>
    <xf numFmtId="0" fontId="69" fillId="0" borderId="12" xfId="411" applyFont="1" applyFill="1" applyBorder="1" applyAlignment="1" applyProtection="1">
      <alignment horizontal="center" vertical="center"/>
    </xf>
    <xf numFmtId="3" fontId="69" fillId="0" borderId="11" xfId="410" applyNumberFormat="1" applyFont="1" applyFill="1" applyBorder="1" applyAlignment="1">
      <alignment horizontal="center" vertical="center"/>
    </xf>
    <xf numFmtId="172" fontId="69" fillId="0" borderId="12" xfId="411" applyNumberFormat="1" applyFont="1" applyFill="1" applyBorder="1" applyAlignment="1" applyProtection="1">
      <alignment horizontal="center" vertical="center"/>
    </xf>
    <xf numFmtId="0" fontId="69" fillId="0" borderId="18" xfId="411" applyNumberFormat="1" applyFont="1" applyFill="1" applyBorder="1" applyAlignment="1" applyProtection="1">
      <alignment horizontal="center" vertical="center"/>
    </xf>
    <xf numFmtId="172" fontId="70" fillId="0" borderId="12" xfId="0" applyNumberFormat="1" applyFont="1" applyFill="1" applyBorder="1" applyAlignment="1">
      <alignment horizontal="center" vertical="center"/>
    </xf>
    <xf numFmtId="172" fontId="70" fillId="0" borderId="19" xfId="0" applyNumberFormat="1" applyFont="1" applyFill="1" applyBorder="1" applyAlignment="1">
      <alignment horizontal="center" vertical="center"/>
    </xf>
    <xf numFmtId="3" fontId="69" fillId="0" borderId="12" xfId="410" applyNumberFormat="1" applyFont="1" applyFill="1" applyBorder="1" applyAlignment="1">
      <alignment horizontal="center" vertical="center"/>
    </xf>
    <xf numFmtId="3" fontId="69" fillId="0" borderId="18" xfId="410" applyNumberFormat="1" applyFont="1" applyFill="1" applyBorder="1" applyAlignment="1">
      <alignment horizontal="center" vertical="center"/>
    </xf>
    <xf numFmtId="3" fontId="69" fillId="0" borderId="11" xfId="0" applyNumberFormat="1" applyFont="1" applyFill="1" applyBorder="1" applyAlignment="1">
      <alignment horizontal="center" vertical="center"/>
    </xf>
    <xf numFmtId="3" fontId="69" fillId="0" borderId="11" xfId="410" applyNumberFormat="1" applyFont="1" applyFill="1" applyBorder="1" applyAlignment="1" applyProtection="1">
      <alignment horizontal="center" vertical="center"/>
    </xf>
    <xf numFmtId="3" fontId="47" fillId="0" borderId="0" xfId="0" applyNumberFormat="1" applyFont="1" applyBorder="1" applyAlignment="1">
      <alignment horizontal="center" vertical="center"/>
    </xf>
    <xf numFmtId="3" fontId="69" fillId="0" borderId="19" xfId="0" applyNumberFormat="1" applyFont="1" applyBorder="1" applyAlignment="1">
      <alignment horizontal="center" vertical="center"/>
    </xf>
    <xf numFmtId="3" fontId="69" fillId="0" borderId="1" xfId="0" applyNumberFormat="1" applyFont="1" applyBorder="1" applyAlignment="1">
      <alignment horizontal="center" vertical="center"/>
    </xf>
    <xf numFmtId="3" fontId="69" fillId="0" borderId="11" xfId="0" applyNumberFormat="1" applyFont="1" applyBorder="1" applyAlignment="1">
      <alignment horizontal="center" vertical="center"/>
    </xf>
    <xf numFmtId="0" fontId="69" fillId="0" borderId="1" xfId="0" applyFont="1" applyBorder="1" applyAlignment="1">
      <alignment horizontal="left" vertical="center"/>
    </xf>
    <xf numFmtId="0" fontId="69" fillId="0" borderId="0" xfId="0" applyFont="1" applyBorder="1" applyAlignment="1">
      <alignment horizontal="left"/>
    </xf>
    <xf numFmtId="0" fontId="65" fillId="0" borderId="0" xfId="0" applyFont="1" applyBorder="1" applyAlignment="1">
      <alignment horizontal="center"/>
    </xf>
    <xf numFmtId="0" fontId="66" fillId="0" borderId="0" xfId="0" applyFont="1" applyBorder="1" applyAlignment="1">
      <alignment horizontal="center"/>
    </xf>
    <xf numFmtId="0" fontId="66" fillId="0" borderId="0" xfId="0" applyFont="1" applyBorder="1" applyAlignment="1">
      <alignment horizontal="left" vertical="center"/>
    </xf>
    <xf numFmtId="3" fontId="66" fillId="0" borderId="0" xfId="410" applyNumberFormat="1" applyFont="1" applyBorder="1" applyAlignment="1">
      <alignment horizontal="center"/>
    </xf>
    <xf numFmtId="49" fontId="66" fillId="0" borderId="0" xfId="410" applyNumberFormat="1" applyFont="1" applyBorder="1" applyAlignment="1">
      <alignment horizontal="center"/>
    </xf>
    <xf numFmtId="0" fontId="69" fillId="0" borderId="0" xfId="0" applyFont="1" applyBorder="1" applyAlignment="1">
      <alignment horizontal="left" vertical="center"/>
    </xf>
    <xf numFmtId="3" fontId="69" fillId="0" borderId="0" xfId="410" applyNumberFormat="1" applyFont="1" applyBorder="1" applyAlignment="1">
      <alignment horizontal="center"/>
    </xf>
    <xf numFmtId="49" fontId="70" fillId="0" borderId="0" xfId="410" applyNumberFormat="1" applyFont="1" applyBorder="1" applyAlignment="1">
      <alignment horizontal="center"/>
    </xf>
    <xf numFmtId="0" fontId="70" fillId="0" borderId="0" xfId="0" applyFont="1" applyBorder="1" applyAlignment="1">
      <alignment horizontal="left" vertical="center"/>
    </xf>
    <xf numFmtId="3" fontId="70" fillId="0" borderId="0" xfId="410" applyNumberFormat="1" applyFont="1" applyBorder="1" applyAlignment="1">
      <alignment horizontal="center"/>
    </xf>
    <xf numFmtId="0" fontId="69" fillId="0" borderId="1" xfId="411" applyNumberFormat="1" applyFont="1" applyFill="1" applyBorder="1" applyAlignment="1">
      <alignment horizontal="left" vertical="center"/>
    </xf>
    <xf numFmtId="0" fontId="69" fillId="0" borderId="1" xfId="411" applyFont="1" applyFill="1" applyBorder="1" applyAlignment="1" applyProtection="1">
      <alignment horizontal="left" vertical="center"/>
    </xf>
    <xf numFmtId="0" fontId="69" fillId="0" borderId="1" xfId="411" applyNumberFormat="1" applyFont="1" applyFill="1" applyBorder="1" applyAlignment="1" applyProtection="1">
      <alignment horizontal="left" vertical="center"/>
    </xf>
    <xf numFmtId="0" fontId="69" fillId="0" borderId="20" xfId="411" applyNumberFormat="1" applyFont="1" applyFill="1" applyBorder="1" applyAlignment="1">
      <alignment horizontal="left" vertical="center"/>
    </xf>
    <xf numFmtId="3" fontId="69" fillId="0" borderId="1" xfId="0" applyNumberFormat="1" applyFont="1" applyFill="1" applyBorder="1" applyAlignment="1">
      <alignment horizontal="left" vertical="center"/>
    </xf>
    <xf numFmtId="0" fontId="74" fillId="0" borderId="1" xfId="0" applyFont="1" applyFill="1" applyBorder="1" applyAlignment="1">
      <alignment horizontal="center" vertical="center"/>
    </xf>
    <xf numFmtId="0" fontId="69" fillId="0" borderId="1" xfId="0" applyFont="1" applyFill="1" applyBorder="1" applyAlignment="1">
      <alignment horizontal="left" vertical="center"/>
    </xf>
    <xf numFmtId="0" fontId="69" fillId="0" borderId="1" xfId="0" applyFont="1" applyFill="1" applyBorder="1" applyAlignment="1">
      <alignment vertical="center"/>
    </xf>
    <xf numFmtId="0" fontId="70" fillId="0" borderId="1" xfId="0" applyFont="1" applyFill="1" applyBorder="1" applyAlignment="1">
      <alignment horizontal="left" vertical="center"/>
    </xf>
    <xf numFmtId="0" fontId="69" fillId="0" borderId="1" xfId="413" applyFont="1" applyBorder="1" applyAlignment="1">
      <alignment horizontal="left"/>
    </xf>
    <xf numFmtId="0" fontId="69" fillId="0" borderId="1" xfId="413" applyFont="1" applyBorder="1" applyAlignment="1"/>
    <xf numFmtId="0" fontId="69" fillId="0" borderId="1" xfId="413" applyFont="1" applyFill="1" applyBorder="1" applyAlignment="1">
      <alignment horizontal="left" vertical="center"/>
    </xf>
    <xf numFmtId="0" fontId="69" fillId="0" borderId="1" xfId="413" applyFont="1" applyFill="1" applyBorder="1" applyAlignment="1">
      <alignment horizontal="center"/>
    </xf>
    <xf numFmtId="0" fontId="69" fillId="0" borderId="1" xfId="378" applyFont="1" applyFill="1" applyBorder="1" applyAlignment="1">
      <alignment horizontal="left" vertical="center"/>
    </xf>
    <xf numFmtId="3" fontId="69" fillId="0" borderId="1" xfId="378" applyNumberFormat="1" applyFont="1" applyFill="1" applyBorder="1" applyAlignment="1">
      <alignment horizontal="left" vertical="center"/>
    </xf>
    <xf numFmtId="14" fontId="69" fillId="0" borderId="1" xfId="378" applyNumberFormat="1" applyFont="1" applyFill="1" applyBorder="1" applyAlignment="1">
      <alignment horizontal="left" vertical="center"/>
    </xf>
    <xf numFmtId="0" fontId="69" fillId="0" borderId="1" xfId="412" applyFont="1" applyFill="1" applyBorder="1" applyAlignment="1">
      <alignment horizontal="left" vertical="center"/>
    </xf>
    <xf numFmtId="0" fontId="69" fillId="0" borderId="1" xfId="0" applyFont="1" applyFill="1" applyBorder="1" applyAlignment="1">
      <alignment horizontal="center"/>
    </xf>
    <xf numFmtId="0" fontId="69" fillId="0" borderId="1" xfId="413" applyFont="1" applyFill="1" applyBorder="1" applyAlignment="1">
      <alignment vertical="center"/>
    </xf>
    <xf numFmtId="169" fontId="69" fillId="0" borderId="1" xfId="410" applyNumberFormat="1" applyFont="1" applyFill="1" applyBorder="1" applyAlignment="1">
      <alignment horizontal="left" vertical="center"/>
    </xf>
    <xf numFmtId="169" fontId="75" fillId="0" borderId="1" xfId="410" applyNumberFormat="1" applyFont="1" applyFill="1" applyBorder="1" applyAlignment="1">
      <alignment horizontal="center" vertical="center"/>
    </xf>
    <xf numFmtId="0" fontId="75" fillId="0" borderId="1" xfId="378" applyFont="1" applyFill="1" applyBorder="1" applyAlignment="1">
      <alignment horizontal="left" vertical="center"/>
    </xf>
    <xf numFmtId="3" fontId="75" fillId="0" borderId="1" xfId="378" applyNumberFormat="1" applyFont="1" applyFill="1" applyBorder="1" applyAlignment="1">
      <alignment horizontal="left" vertical="center"/>
    </xf>
    <xf numFmtId="0" fontId="75" fillId="0" borderId="1" xfId="0" applyFont="1" applyFill="1" applyBorder="1" applyAlignment="1">
      <alignment horizontal="left" vertical="center"/>
    </xf>
    <xf numFmtId="0" fontId="75" fillId="0" borderId="1" xfId="0" applyFont="1" applyFill="1" applyBorder="1" applyAlignment="1">
      <alignment horizontal="center" vertical="center"/>
    </xf>
    <xf numFmtId="0" fontId="75" fillId="0" borderId="1" xfId="0" applyFont="1" applyFill="1" applyBorder="1" applyAlignment="1">
      <alignment vertical="center"/>
    </xf>
    <xf numFmtId="1" fontId="75" fillId="0" borderId="1" xfId="413" applyNumberFormat="1" applyFont="1" applyFill="1" applyBorder="1" applyAlignment="1">
      <alignment horizontal="center" vertical="center"/>
    </xf>
    <xf numFmtId="172" fontId="75" fillId="0" borderId="1" xfId="0" applyNumberFormat="1" applyFont="1" applyFill="1" applyBorder="1" applyAlignment="1">
      <alignment horizontal="center" vertical="center"/>
    </xf>
    <xf numFmtId="0" fontId="75" fillId="0" borderId="1" xfId="413" applyFont="1" applyFill="1" applyBorder="1" applyAlignment="1">
      <alignment horizontal="left" vertical="center"/>
    </xf>
    <xf numFmtId="0" fontId="76" fillId="0" borderId="1" xfId="0" applyFont="1" applyFill="1" applyBorder="1" applyAlignment="1">
      <alignment horizontal="center"/>
    </xf>
    <xf numFmtId="169" fontId="69" fillId="0" borderId="19" xfId="410" applyNumberFormat="1" applyFont="1" applyFill="1" applyBorder="1" applyAlignment="1">
      <alignment horizontal="center" vertical="center"/>
    </xf>
    <xf numFmtId="0" fontId="69" fillId="0" borderId="19" xfId="0" applyFont="1" applyFill="1" applyBorder="1" applyAlignment="1">
      <alignment horizontal="left" vertical="center"/>
    </xf>
    <xf numFmtId="0" fontId="69" fillId="0" borderId="19" xfId="0" applyFont="1" applyFill="1" applyBorder="1" applyAlignment="1">
      <alignment vertical="center"/>
    </xf>
    <xf numFmtId="169" fontId="69" fillId="0" borderId="19" xfId="0" applyNumberFormat="1" applyFont="1" applyFill="1" applyBorder="1" applyAlignment="1">
      <alignment horizontal="center" vertical="center"/>
    </xf>
    <xf numFmtId="0" fontId="69" fillId="0" borderId="21" xfId="0" applyFont="1" applyFill="1" applyBorder="1" applyAlignment="1">
      <alignment horizontal="left" vertical="center"/>
    </xf>
    <xf numFmtId="0" fontId="69" fillId="0" borderId="1" xfId="0" applyNumberFormat="1" applyFont="1" applyFill="1" applyBorder="1" applyAlignment="1">
      <alignment horizontal="left" vertical="center"/>
    </xf>
    <xf numFmtId="165" fontId="69" fillId="0" borderId="19" xfId="410" applyFont="1" applyFill="1" applyBorder="1" applyAlignment="1">
      <alignment horizontal="left" vertical="center"/>
    </xf>
    <xf numFmtId="0" fontId="74" fillId="0" borderId="1" xfId="0" applyFont="1" applyFill="1" applyBorder="1" applyAlignment="1">
      <alignment horizontal="left" vertical="center"/>
    </xf>
    <xf numFmtId="169" fontId="75" fillId="0" borderId="19" xfId="410" applyNumberFormat="1" applyFont="1" applyFill="1" applyBorder="1" applyAlignment="1">
      <alignment horizontal="center" vertical="center"/>
    </xf>
    <xf numFmtId="0" fontId="75" fillId="0" borderId="21" xfId="0" applyFont="1" applyFill="1" applyBorder="1" applyAlignment="1">
      <alignment horizontal="left" vertical="center"/>
    </xf>
    <xf numFmtId="0" fontId="75" fillId="0" borderId="19" xfId="0" applyFont="1" applyFill="1" applyBorder="1" applyAlignment="1">
      <alignment horizontal="left" vertical="center"/>
    </xf>
    <xf numFmtId="0" fontId="75" fillId="0" borderId="19" xfId="0" applyFont="1" applyFill="1" applyBorder="1" applyAlignment="1">
      <alignment horizontal="center" vertical="center"/>
    </xf>
    <xf numFmtId="172" fontId="75" fillId="0" borderId="19" xfId="0" applyNumberFormat="1" applyFont="1" applyFill="1" applyBorder="1" applyAlignment="1">
      <alignment horizontal="center" vertical="center"/>
    </xf>
    <xf numFmtId="0" fontId="74" fillId="0" borderId="19" xfId="0" applyFont="1" applyFill="1" applyBorder="1" applyAlignment="1">
      <alignment horizontal="center" vertical="center"/>
    </xf>
    <xf numFmtId="0" fontId="70" fillId="0" borderId="19" xfId="0" applyFont="1" applyFill="1" applyBorder="1" applyAlignment="1">
      <alignment horizontal="left" vertical="center"/>
    </xf>
    <xf numFmtId="0" fontId="69" fillId="0" borderId="1" xfId="0" applyFont="1" applyFill="1" applyBorder="1" applyAlignment="1" applyProtection="1">
      <alignment horizontal="left"/>
    </xf>
    <xf numFmtId="0" fontId="69" fillId="0" borderId="1" xfId="0" applyFont="1" applyFill="1" applyBorder="1" applyAlignment="1">
      <alignment horizontal="left"/>
    </xf>
    <xf numFmtId="3" fontId="69" fillId="0" borderId="1" xfId="0" applyNumberFormat="1" applyFont="1" applyFill="1" applyBorder="1" applyAlignment="1">
      <alignment horizontal="left"/>
    </xf>
    <xf numFmtId="169" fontId="69" fillId="0" borderId="1" xfId="410" applyNumberFormat="1" applyFont="1" applyFill="1" applyBorder="1" applyAlignment="1">
      <alignment horizontal="center"/>
    </xf>
    <xf numFmtId="0" fontId="69" fillId="0" borderId="19" xfId="411" applyNumberFormat="1" applyFont="1" applyFill="1" applyBorder="1" applyAlignment="1">
      <alignment horizontal="left" vertical="center"/>
    </xf>
    <xf numFmtId="0" fontId="69" fillId="0" borderId="19" xfId="0" applyFont="1" applyFill="1" applyBorder="1" applyAlignment="1" applyProtection="1">
      <alignment horizontal="left"/>
    </xf>
    <xf numFmtId="0" fontId="69" fillId="0" borderId="19" xfId="0" applyFont="1" applyBorder="1" applyAlignment="1">
      <alignment horizontal="left" vertical="center"/>
    </xf>
    <xf numFmtId="3" fontId="69" fillId="0" borderId="19" xfId="0" applyNumberFormat="1" applyFont="1" applyFill="1" applyBorder="1" applyAlignment="1">
      <alignment horizontal="left"/>
    </xf>
    <xf numFmtId="169" fontId="69" fillId="0" borderId="19" xfId="410" applyNumberFormat="1" applyFont="1" applyFill="1" applyBorder="1" applyAlignment="1">
      <alignment horizontal="center"/>
    </xf>
    <xf numFmtId="3" fontId="69" fillId="0" borderId="1" xfId="0" applyNumberFormat="1" applyFont="1" applyBorder="1" applyAlignment="1">
      <alignment horizontal="left"/>
    </xf>
    <xf numFmtId="3" fontId="69" fillId="0" borderId="1" xfId="411" applyNumberFormat="1" applyFont="1" applyFill="1" applyBorder="1" applyAlignment="1" applyProtection="1">
      <alignment horizontal="left" vertical="center"/>
    </xf>
    <xf numFmtId="0" fontId="69" fillId="0" borderId="1" xfId="0" applyFont="1" applyBorder="1" applyAlignment="1">
      <alignment horizontal="left"/>
    </xf>
    <xf numFmtId="0" fontId="69" fillId="0" borderId="1" xfId="0" applyFont="1" applyFill="1" applyBorder="1" applyAlignment="1" applyProtection="1">
      <alignment horizontal="left" vertical="center"/>
    </xf>
    <xf numFmtId="172" fontId="69" fillId="0" borderId="1" xfId="0" applyNumberFormat="1" applyFont="1" applyFill="1" applyBorder="1" applyAlignment="1" applyProtection="1">
      <alignment horizontal="center"/>
    </xf>
    <xf numFmtId="0" fontId="69" fillId="0" borderId="1" xfId="0" applyFont="1" applyFill="1" applyBorder="1" applyAlignment="1">
      <alignment horizontal="left" wrapText="1"/>
    </xf>
    <xf numFmtId="0" fontId="69" fillId="0" borderId="19" xfId="0" applyFont="1" applyBorder="1" applyAlignment="1">
      <alignment horizontal="left"/>
    </xf>
    <xf numFmtId="3" fontId="69" fillId="0" borderId="19" xfId="0" applyNumberFormat="1" applyFont="1" applyBorder="1" applyAlignment="1">
      <alignment horizontal="left"/>
    </xf>
    <xf numFmtId="3" fontId="77" fillId="0" borderId="19" xfId="410" applyNumberFormat="1" applyFont="1" applyFill="1" applyBorder="1" applyAlignment="1" applyProtection="1">
      <alignment horizontal="center" vertical="center"/>
    </xf>
    <xf numFmtId="0" fontId="77" fillId="0" borderId="19" xfId="411" applyNumberFormat="1" applyFont="1" applyFill="1" applyBorder="1" applyAlignment="1">
      <alignment horizontal="left" vertical="center"/>
    </xf>
    <xf numFmtId="0" fontId="77" fillId="0" borderId="19" xfId="0" applyFont="1" applyFill="1" applyBorder="1" applyAlignment="1" applyProtection="1">
      <alignment horizontal="left" vertical="center"/>
    </xf>
    <xf numFmtId="0" fontId="77" fillId="0" borderId="19" xfId="411" applyNumberFormat="1" applyFont="1" applyFill="1" applyBorder="1" applyAlignment="1" applyProtection="1">
      <alignment horizontal="left" vertical="center"/>
    </xf>
    <xf numFmtId="0" fontId="77" fillId="0" borderId="19" xfId="0" applyFont="1" applyFill="1" applyBorder="1" applyAlignment="1" applyProtection="1">
      <alignment horizontal="center" vertical="center"/>
    </xf>
    <xf numFmtId="3" fontId="77" fillId="0" borderId="19" xfId="0" applyNumberFormat="1" applyFont="1" applyFill="1" applyBorder="1" applyAlignment="1">
      <alignment horizontal="left" vertical="center"/>
    </xf>
    <xf numFmtId="3" fontId="77" fillId="0" borderId="19" xfId="410" applyNumberFormat="1" applyFont="1" applyFill="1" applyBorder="1" applyAlignment="1">
      <alignment horizontal="center" vertical="center"/>
    </xf>
    <xf numFmtId="0" fontId="78" fillId="0" borderId="1" xfId="0" applyFont="1" applyFill="1" applyBorder="1" applyAlignment="1" applyProtection="1">
      <alignment horizontal="center"/>
    </xf>
    <xf numFmtId="3" fontId="77" fillId="0" borderId="1" xfId="410" applyNumberFormat="1" applyFont="1" applyFill="1" applyBorder="1" applyAlignment="1" applyProtection="1">
      <alignment horizontal="center" vertical="center"/>
    </xf>
    <xf numFmtId="0" fontId="77" fillId="0" borderId="1" xfId="411" applyNumberFormat="1" applyFont="1" applyFill="1" applyBorder="1" applyAlignment="1">
      <alignment horizontal="left" vertical="center"/>
    </xf>
    <xf numFmtId="0" fontId="77" fillId="0" borderId="1" xfId="0" applyFont="1" applyFill="1" applyBorder="1" applyAlignment="1" applyProtection="1">
      <alignment horizontal="left" vertical="center"/>
    </xf>
    <xf numFmtId="0" fontId="77" fillId="0" borderId="1" xfId="411" applyNumberFormat="1" applyFont="1" applyFill="1" applyBorder="1" applyAlignment="1" applyProtection="1">
      <alignment horizontal="left" vertical="center"/>
    </xf>
    <xf numFmtId="0" fontId="77" fillId="0" borderId="1" xfId="0" applyFont="1" applyFill="1" applyBorder="1" applyAlignment="1" applyProtection="1">
      <alignment horizontal="center" vertical="center"/>
    </xf>
    <xf numFmtId="3" fontId="77" fillId="0" borderId="1" xfId="0" applyNumberFormat="1" applyFont="1" applyFill="1" applyBorder="1" applyAlignment="1">
      <alignment horizontal="left" vertical="center"/>
    </xf>
    <xf numFmtId="3" fontId="77" fillId="0" borderId="1" xfId="410" applyNumberFormat="1" applyFont="1" applyFill="1" applyBorder="1" applyAlignment="1">
      <alignment horizontal="center" vertical="center"/>
    </xf>
    <xf numFmtId="0" fontId="77" fillId="0" borderId="1" xfId="0" applyFont="1" applyBorder="1" applyAlignment="1">
      <alignment horizontal="center"/>
    </xf>
    <xf numFmtId="169" fontId="47" fillId="0" borderId="0" xfId="0" applyNumberFormat="1" applyFont="1" applyBorder="1" applyAlignment="1">
      <alignment horizontal="center"/>
    </xf>
    <xf numFmtId="165" fontId="47" fillId="0" borderId="0" xfId="0" applyNumberFormat="1" applyFont="1" applyBorder="1" applyAlignment="1">
      <alignment horizontal="center"/>
    </xf>
    <xf numFmtId="169" fontId="74" fillId="0" borderId="19" xfId="410" applyNumberFormat="1" applyFont="1" applyFill="1" applyBorder="1" applyAlignment="1">
      <alignment horizontal="center" vertical="center"/>
    </xf>
    <xf numFmtId="0" fontId="74" fillId="0" borderId="19" xfId="0" applyFont="1" applyFill="1" applyBorder="1" applyAlignment="1">
      <alignment horizontal="left" vertical="center"/>
    </xf>
    <xf numFmtId="0" fontId="74" fillId="0" borderId="19" xfId="410" applyNumberFormat="1" applyFont="1" applyFill="1" applyBorder="1" applyAlignment="1">
      <alignment horizontal="left" vertical="center"/>
    </xf>
    <xf numFmtId="172" fontId="79" fillId="0" borderId="19" xfId="0" applyNumberFormat="1" applyFont="1" applyFill="1" applyBorder="1" applyAlignment="1">
      <alignment horizontal="center" vertical="center"/>
    </xf>
    <xf numFmtId="0" fontId="69" fillId="0" borderId="1" xfId="410" applyNumberFormat="1" applyFont="1" applyFill="1" applyBorder="1" applyAlignment="1">
      <alignment horizontal="left" vertical="center"/>
    </xf>
    <xf numFmtId="0" fontId="69" fillId="0" borderId="19" xfId="410" applyNumberFormat="1" applyFont="1" applyFill="1" applyBorder="1" applyAlignment="1">
      <alignment horizontal="left" vertical="center"/>
    </xf>
    <xf numFmtId="0" fontId="69" fillId="0" borderId="1" xfId="410" applyNumberFormat="1" applyFont="1" applyFill="1" applyBorder="1" applyAlignment="1">
      <alignment vertical="center"/>
    </xf>
    <xf numFmtId="0" fontId="69" fillId="0" borderId="19" xfId="0" applyNumberFormat="1" applyFont="1" applyFill="1" applyBorder="1" applyAlignment="1">
      <alignment horizontal="left" vertical="center"/>
    </xf>
    <xf numFmtId="0" fontId="69" fillId="0" borderId="18" xfId="0" applyFont="1" applyFill="1" applyBorder="1" applyAlignment="1">
      <alignment vertical="center"/>
    </xf>
    <xf numFmtId="0" fontId="69" fillId="0" borderId="21" xfId="0" applyNumberFormat="1" applyFont="1" applyFill="1" applyBorder="1" applyAlignment="1">
      <alignment horizontal="left" vertical="center"/>
    </xf>
    <xf numFmtId="0" fontId="69" fillId="0" borderId="19" xfId="0" applyFont="1" applyFill="1" applyBorder="1" applyAlignment="1">
      <alignment horizontal="center"/>
    </xf>
    <xf numFmtId="169" fontId="69" fillId="0" borderId="18" xfId="410" applyNumberFormat="1" applyFont="1" applyFill="1" applyBorder="1" applyAlignment="1">
      <alignment horizontal="center" vertical="center"/>
    </xf>
    <xf numFmtId="169" fontId="69" fillId="0" borderId="12" xfId="410" applyNumberFormat="1" applyFont="1" applyFill="1" applyBorder="1" applyAlignment="1">
      <alignment horizontal="center" vertical="center"/>
    </xf>
    <xf numFmtId="0" fontId="69" fillId="0" borderId="11" xfId="0" applyFont="1" applyFill="1" applyBorder="1" applyAlignment="1">
      <alignment horizontal="left" vertical="center"/>
    </xf>
    <xf numFmtId="1" fontId="69" fillId="0" borderId="0" xfId="0" applyNumberFormat="1" applyFont="1" applyFill="1" applyBorder="1" applyAlignment="1">
      <alignment horizontal="center" vertical="center"/>
    </xf>
    <xf numFmtId="0" fontId="69" fillId="0" borderId="18" xfId="0" applyFont="1" applyFill="1" applyBorder="1" applyAlignment="1">
      <alignment horizontal="left" vertical="center"/>
    </xf>
    <xf numFmtId="0" fontId="69" fillId="0" borderId="22" xfId="0" applyFont="1" applyFill="1" applyBorder="1" applyAlignment="1">
      <alignment horizontal="left" vertical="center"/>
    </xf>
    <xf numFmtId="172" fontId="69" fillId="0" borderId="1" xfId="0" applyNumberFormat="1" applyFont="1" applyFill="1" applyBorder="1" applyAlignment="1">
      <alignment horizontal="left" vertical="center"/>
    </xf>
    <xf numFmtId="1" fontId="70" fillId="0" borderId="1" xfId="0" applyNumberFormat="1" applyFont="1" applyFill="1" applyBorder="1" applyAlignment="1">
      <alignment horizontal="center" vertical="center"/>
    </xf>
    <xf numFmtId="0" fontId="69" fillId="0" borderId="20" xfId="0" applyFont="1" applyFill="1" applyBorder="1" applyAlignment="1">
      <alignment horizontal="left" vertical="center"/>
    </xf>
    <xf numFmtId="169" fontId="69" fillId="0" borderId="11" xfId="410" applyNumberFormat="1" applyFont="1" applyFill="1" applyBorder="1" applyAlignment="1">
      <alignment horizontal="center" vertical="center"/>
    </xf>
    <xf numFmtId="0" fontId="69" fillId="0" borderId="19" xfId="411" applyFont="1" applyFill="1" applyBorder="1" applyAlignment="1" applyProtection="1">
      <alignment horizontal="left" vertical="center"/>
    </xf>
    <xf numFmtId="0" fontId="69" fillId="0" borderId="19" xfId="411" applyNumberFormat="1" applyFont="1" applyFill="1" applyBorder="1" applyAlignment="1" applyProtection="1">
      <alignment horizontal="left" vertical="center"/>
    </xf>
    <xf numFmtId="0" fontId="69" fillId="0" borderId="20" xfId="411" applyNumberFormat="1" applyFont="1" applyFill="1" applyBorder="1" applyAlignment="1" applyProtection="1">
      <alignment horizontal="left" vertical="center"/>
    </xf>
    <xf numFmtId="172" fontId="69" fillId="0" borderId="12" xfId="0" applyNumberFormat="1" applyFont="1" applyFill="1" applyBorder="1" applyAlignment="1" applyProtection="1">
      <alignment horizontal="center"/>
    </xf>
    <xf numFmtId="3" fontId="77" fillId="0" borderId="11" xfId="0" applyNumberFormat="1" applyFont="1" applyFill="1" applyBorder="1" applyAlignment="1" applyProtection="1">
      <alignment horizontal="center"/>
    </xf>
    <xf numFmtId="0" fontId="77" fillId="0" borderId="1" xfId="0" applyFont="1" applyFill="1" applyBorder="1" applyAlignment="1" applyProtection="1">
      <alignment horizontal="left"/>
    </xf>
    <xf numFmtId="0" fontId="77" fillId="0" borderId="12" xfId="0" applyFont="1" applyFill="1" applyBorder="1" applyAlignment="1" applyProtection="1">
      <alignment horizontal="center"/>
    </xf>
    <xf numFmtId="0" fontId="77" fillId="0" borderId="20" xfId="0" applyFont="1" applyBorder="1" applyAlignment="1">
      <alignment horizontal="left"/>
    </xf>
    <xf numFmtId="3" fontId="77" fillId="0" borderId="1" xfId="0" applyNumberFormat="1" applyFont="1" applyBorder="1" applyAlignment="1">
      <alignment horizontal="left"/>
    </xf>
    <xf numFmtId="169" fontId="77" fillId="0" borderId="11" xfId="410" applyNumberFormat="1" applyFont="1" applyFill="1" applyBorder="1" applyAlignment="1">
      <alignment horizontal="center"/>
    </xf>
    <xf numFmtId="0" fontId="77" fillId="0" borderId="1" xfId="0" applyFont="1" applyFill="1" applyBorder="1" applyAlignment="1" applyProtection="1">
      <alignment horizontal="center"/>
    </xf>
    <xf numFmtId="0" fontId="69" fillId="0" borderId="19" xfId="0" applyFont="1" applyFill="1" applyBorder="1" applyAlignment="1" applyProtection="1">
      <alignment horizontal="left" vertical="center"/>
    </xf>
    <xf numFmtId="3" fontId="69" fillId="0" borderId="19" xfId="0" applyNumberFormat="1" applyFont="1" applyFill="1" applyBorder="1" applyAlignment="1">
      <alignment horizontal="left" vertical="center"/>
    </xf>
    <xf numFmtId="0" fontId="80" fillId="0" borderId="1" xfId="0" applyFont="1" applyFill="1" applyBorder="1" applyAlignment="1" applyProtection="1">
      <alignment horizontal="center"/>
    </xf>
    <xf numFmtId="0" fontId="55" fillId="0" borderId="0" xfId="0" applyFont="1"/>
    <xf numFmtId="0" fontId="81" fillId="0" borderId="1" xfId="0" applyFont="1" applyFill="1" applyBorder="1" applyAlignment="1">
      <alignment horizontal="center"/>
    </xf>
    <xf numFmtId="0" fontId="69" fillId="0" borderId="19" xfId="412" applyFont="1" applyFill="1" applyBorder="1" applyAlignment="1">
      <alignment horizontal="left" vertical="center" shrinkToFit="1"/>
    </xf>
    <xf numFmtId="0" fontId="69" fillId="0" borderId="1" xfId="413" applyFont="1" applyFill="1" applyBorder="1" applyAlignment="1">
      <alignment horizontal="left"/>
    </xf>
    <xf numFmtId="0" fontId="69" fillId="0" borderId="1" xfId="413" applyFont="1" applyFill="1" applyBorder="1" applyAlignment="1"/>
    <xf numFmtId="0" fontId="69" fillId="0" borderId="0" xfId="0" applyFont="1" applyFill="1" applyBorder="1" applyAlignment="1">
      <alignment horizontal="left"/>
    </xf>
    <xf numFmtId="0" fontId="69" fillId="0" borderId="0" xfId="0" applyFont="1" applyFill="1" applyBorder="1" applyAlignment="1">
      <alignment horizontal="center" vertical="center" wrapText="1"/>
    </xf>
    <xf numFmtId="0" fontId="47" fillId="0" borderId="0" xfId="0" applyFont="1"/>
    <xf numFmtId="169" fontId="70" fillId="0" borderId="0" xfId="410" applyNumberFormat="1" applyFont="1" applyAlignment="1">
      <alignment horizontal="left"/>
    </xf>
    <xf numFmtId="0" fontId="57" fillId="0" borderId="0" xfId="0" applyFont="1" applyAlignment="1">
      <alignment horizontal="right" vertical="center" wrapText="1"/>
    </xf>
    <xf numFmtId="0" fontId="56" fillId="0" borderId="0" xfId="0" applyFont="1" applyAlignment="1">
      <alignment horizontal="right" vertical="center" wrapText="1"/>
    </xf>
    <xf numFmtId="0" fontId="69" fillId="0" borderId="0" xfId="0" applyFont="1" applyBorder="1" applyAlignment="1">
      <alignment horizontal="left" vertical="center"/>
    </xf>
    <xf numFmtId="0" fontId="53" fillId="0" borderId="0" xfId="0" applyFont="1" applyAlignment="1">
      <alignment horizontal="center"/>
    </xf>
    <xf numFmtId="0" fontId="50" fillId="0" borderId="0" xfId="0" applyFont="1" applyAlignment="1">
      <alignment horizontal="center" vertical="center"/>
    </xf>
    <xf numFmtId="0" fontId="69" fillId="0" borderId="11" xfId="0" applyFont="1" applyBorder="1" applyAlignment="1">
      <alignment horizontal="left"/>
    </xf>
    <xf numFmtId="0" fontId="69" fillId="0" borderId="12" xfId="0" applyFont="1" applyBorder="1" applyAlignment="1">
      <alignment horizontal="left"/>
    </xf>
    <xf numFmtId="0" fontId="69" fillId="0" borderId="1" xfId="0" applyFont="1" applyBorder="1" applyAlignment="1">
      <alignment horizontal="left" vertical="center"/>
    </xf>
    <xf numFmtId="0" fontId="70" fillId="0" borderId="1" xfId="0" applyFont="1" applyBorder="1" applyAlignment="1">
      <alignment horizontal="left" vertical="center"/>
    </xf>
    <xf numFmtId="0" fontId="66" fillId="0" borderId="1" xfId="0" applyFont="1" applyBorder="1" applyAlignment="1">
      <alignment horizontal="left" vertical="center"/>
    </xf>
    <xf numFmtId="0" fontId="54" fillId="0" borderId="0" xfId="0" applyFont="1" applyAlignment="1">
      <alignment horizontal="center"/>
    </xf>
    <xf numFmtId="0" fontId="50" fillId="0" borderId="0" xfId="0" applyFont="1" applyAlignment="1">
      <alignment horizontal="left"/>
    </xf>
    <xf numFmtId="3" fontId="50" fillId="0" borderId="0" xfId="410" applyNumberFormat="1" applyFont="1" applyAlignment="1">
      <alignment horizontal="center" vertical="center"/>
    </xf>
    <xf numFmtId="49" fontId="50" fillId="0" borderId="0" xfId="0" applyNumberFormat="1" applyFont="1" applyAlignment="1">
      <alignment horizontal="center" vertical="center"/>
    </xf>
    <xf numFmtId="169" fontId="62" fillId="0" borderId="0" xfId="0" applyNumberFormat="1" applyFont="1" applyBorder="1" applyAlignment="1">
      <alignment horizontal="left"/>
    </xf>
    <xf numFmtId="0" fontId="62" fillId="0" borderId="0" xfId="0" applyFont="1" applyBorder="1" applyAlignment="1">
      <alignment horizontal="left"/>
    </xf>
    <xf numFmtId="3" fontId="54" fillId="0" borderId="0" xfId="0" applyNumberFormat="1" applyFont="1" applyAlignment="1">
      <alignment horizontal="center"/>
    </xf>
    <xf numFmtId="0" fontId="50" fillId="0" borderId="0" xfId="0" applyFont="1" applyAlignment="1">
      <alignment horizontal="left" vertical="center"/>
    </xf>
    <xf numFmtId="169" fontId="50" fillId="0" borderId="0" xfId="410" applyNumberFormat="1" applyFont="1" applyAlignment="1">
      <alignment horizontal="right" vertical="center"/>
    </xf>
    <xf numFmtId="49" fontId="50" fillId="0" borderId="0" xfId="0" applyNumberFormat="1" applyFont="1" applyAlignment="1">
      <alignment horizontal="right" vertical="center"/>
    </xf>
  </cellXfs>
  <cellStyles count="414">
    <cellStyle name="20% - Accent1 2" xfId="2"/>
    <cellStyle name="20% - Accent2 2" xfId="3"/>
    <cellStyle name="20% - Accent3 2" xfId="4"/>
    <cellStyle name="20% - Accent4 2" xfId="5"/>
    <cellStyle name="20% - Accent5 2" xfId="6"/>
    <cellStyle name="20% - Accent6 2" xfId="7"/>
    <cellStyle name="20% - Énfasis1" xfId="8"/>
    <cellStyle name="20% - Énfasis2" xfId="9"/>
    <cellStyle name="20% - Énfasis3" xfId="10"/>
    <cellStyle name="20% - Énfasis4" xfId="11"/>
    <cellStyle name="20% - Énfasis5" xfId="12"/>
    <cellStyle name="20% - Énfasis6" xfId="13"/>
    <cellStyle name="20% - Акцент1 2" xfId="14"/>
    <cellStyle name="20% - Акцент1 3" xfId="15"/>
    <cellStyle name="20% - Акцент1 4" xfId="16"/>
    <cellStyle name="20% - Акцент1 5" xfId="17"/>
    <cellStyle name="20% - Акцент2 2" xfId="18"/>
    <cellStyle name="20% - Акцент2 3" xfId="19"/>
    <cellStyle name="20% - Акцент2 4" xfId="20"/>
    <cellStyle name="20% - Акцент2 5" xfId="21"/>
    <cellStyle name="20% - Акцент3 2" xfId="22"/>
    <cellStyle name="20% - Акцент3 3" xfId="23"/>
    <cellStyle name="20% - Акцент3 4" xfId="24"/>
    <cellStyle name="20% - Акцент3 5" xfId="25"/>
    <cellStyle name="20% - Акцент4 2" xfId="26"/>
    <cellStyle name="20% - Акцент4 3" xfId="27"/>
    <cellStyle name="20% - Акцент4 4" xfId="28"/>
    <cellStyle name="20% - Акцент4 5" xfId="29"/>
    <cellStyle name="20% - Акцент5 2" xfId="30"/>
    <cellStyle name="20% - Акцент5 3" xfId="31"/>
    <cellStyle name="20% - Акцент5 4" xfId="32"/>
    <cellStyle name="20% - Акцент5 5" xfId="33"/>
    <cellStyle name="20% - Акцент6 2" xfId="34"/>
    <cellStyle name="20% - Акцент6 3" xfId="35"/>
    <cellStyle name="20% - Акцент6 4" xfId="36"/>
    <cellStyle name="20% - Акцент6 5" xfId="37"/>
    <cellStyle name="40% - Accent1 2" xfId="38"/>
    <cellStyle name="40% - Accent2 2" xfId="39"/>
    <cellStyle name="40% - Accent3 2" xfId="40"/>
    <cellStyle name="40% - Accent4 2" xfId="41"/>
    <cellStyle name="40% - Accent5 2" xfId="42"/>
    <cellStyle name="40% - Accent6 2" xfId="43"/>
    <cellStyle name="40% - Énfasis1" xfId="44"/>
    <cellStyle name="40% - Énfasis2" xfId="45"/>
    <cellStyle name="40% - Énfasis3" xfId="46"/>
    <cellStyle name="40% - Énfasis4" xfId="47"/>
    <cellStyle name="40% - Énfasis5" xfId="48"/>
    <cellStyle name="40% - Énfasis6" xfId="49"/>
    <cellStyle name="40% - Акцент1 2" xfId="50"/>
    <cellStyle name="40% - Акцент1 3" xfId="51"/>
    <cellStyle name="40% - Акцент1 4" xfId="52"/>
    <cellStyle name="40% - Акцент1 5" xfId="53"/>
    <cellStyle name="40% - Акцент2 2" xfId="54"/>
    <cellStyle name="40% - Акцент2 3" xfId="55"/>
    <cellStyle name="40% - Акцент2 4" xfId="56"/>
    <cellStyle name="40% - Акцент2 5" xfId="57"/>
    <cellStyle name="40% - Акцент3 2" xfId="58"/>
    <cellStyle name="40% - Акцент3 3" xfId="59"/>
    <cellStyle name="40% - Акцент3 4" xfId="60"/>
    <cellStyle name="40% - Акцент3 5" xfId="61"/>
    <cellStyle name="40% - Акцент4 2" xfId="62"/>
    <cellStyle name="40% - Акцент4 3" xfId="63"/>
    <cellStyle name="40% - Акцент4 4" xfId="64"/>
    <cellStyle name="40% - Акцент4 5" xfId="65"/>
    <cellStyle name="40% - Акцент5 2" xfId="66"/>
    <cellStyle name="40% - Акцент5 3" xfId="67"/>
    <cellStyle name="40% - Акцент5 4" xfId="68"/>
    <cellStyle name="40% - Акцент5 5" xfId="69"/>
    <cellStyle name="40% - Акцент6 2" xfId="70"/>
    <cellStyle name="40% - Акцент6 3" xfId="71"/>
    <cellStyle name="40% - Акцент6 4" xfId="72"/>
    <cellStyle name="40% - Акцент6 5" xfId="73"/>
    <cellStyle name="60% - Accent1 2" xfId="74"/>
    <cellStyle name="60% - Accent2 2" xfId="75"/>
    <cellStyle name="60% - Accent3 2" xfId="76"/>
    <cellStyle name="60% - Accent4 2" xfId="77"/>
    <cellStyle name="60% - Accent5 2" xfId="78"/>
    <cellStyle name="60% - Accent6 2" xfId="79"/>
    <cellStyle name="60% - Énfasis1" xfId="80"/>
    <cellStyle name="60% - Énfasis2" xfId="81"/>
    <cellStyle name="60% - Énfasis3" xfId="82"/>
    <cellStyle name="60% - Énfasis4" xfId="83"/>
    <cellStyle name="60% - Énfasis5" xfId="84"/>
    <cellStyle name="60% - Énfasis6" xfId="85"/>
    <cellStyle name="60% - Акцент1 2" xfId="86"/>
    <cellStyle name="60% - Акцент1 3" xfId="87"/>
    <cellStyle name="60% - Акцент1 4" xfId="88"/>
    <cellStyle name="60% - Акцент1 5" xfId="89"/>
    <cellStyle name="60% - Акцент2 2" xfId="90"/>
    <cellStyle name="60% - Акцент2 3" xfId="91"/>
    <cellStyle name="60% - Акцент2 4" xfId="92"/>
    <cellStyle name="60% - Акцент2 5" xfId="93"/>
    <cellStyle name="60% - Акцент3 2" xfId="94"/>
    <cellStyle name="60% - Акцент3 3" xfId="95"/>
    <cellStyle name="60% - Акцент3 4" xfId="96"/>
    <cellStyle name="60% - Акцент3 5" xfId="97"/>
    <cellStyle name="60% - Акцент4 2" xfId="98"/>
    <cellStyle name="60% - Акцент4 3" xfId="99"/>
    <cellStyle name="60% - Акцент4 4" xfId="100"/>
    <cellStyle name="60% - Акцент4 5" xfId="101"/>
    <cellStyle name="60% - Акцент5 2" xfId="102"/>
    <cellStyle name="60% - Акцент5 3" xfId="103"/>
    <cellStyle name="60% - Акцент5 4" xfId="104"/>
    <cellStyle name="60% - Акцент5 5" xfId="105"/>
    <cellStyle name="60% - Акцент6 2" xfId="106"/>
    <cellStyle name="60% - Акцент6 3" xfId="107"/>
    <cellStyle name="60% - Акцент6 4" xfId="108"/>
    <cellStyle name="60% - Акцент6 5" xfId="109"/>
    <cellStyle name="Accent1 2" xfId="110"/>
    <cellStyle name="Accent2 2" xfId="111"/>
    <cellStyle name="Accent3 2" xfId="112"/>
    <cellStyle name="Accent4 2" xfId="113"/>
    <cellStyle name="Accent5 2" xfId="114"/>
    <cellStyle name="Accent6 2" xfId="115"/>
    <cellStyle name="Berekening 2" xfId="116"/>
    <cellStyle name="Buena" xfId="117"/>
    <cellStyle name="Cálculo" xfId="118"/>
    <cellStyle name="Celda de comprobación" xfId="119"/>
    <cellStyle name="Celda vinculada" xfId="120"/>
    <cellStyle name="Comma 2" xfId="121"/>
    <cellStyle name="Comma 2 2" xfId="122"/>
    <cellStyle name="Controlecel 2" xfId="123"/>
    <cellStyle name="Encabezado 4" xfId="124"/>
    <cellStyle name="Énfasis1" xfId="125"/>
    <cellStyle name="Énfasis2" xfId="126"/>
    <cellStyle name="Énfasis3" xfId="127"/>
    <cellStyle name="Énfasis4" xfId="128"/>
    <cellStyle name="Énfasis5" xfId="129"/>
    <cellStyle name="Énfasis6" xfId="130"/>
    <cellStyle name="Entrada" xfId="131"/>
    <cellStyle name="Gekoppelde cel 2" xfId="132"/>
    <cellStyle name="Goed 2" xfId="133"/>
    <cellStyle name="Hyperlink 2" xfId="134"/>
    <cellStyle name="Incorrecto" xfId="135"/>
    <cellStyle name="Invoer 2" xfId="136"/>
    <cellStyle name="Komma [0] 2" xfId="137"/>
    <cellStyle name="Komma 10" xfId="138"/>
    <cellStyle name="Komma 10 2" xfId="139"/>
    <cellStyle name="Komma 10 2 2" xfId="140"/>
    <cellStyle name="Komma 10 2 3" xfId="141"/>
    <cellStyle name="Komma 10 2 3 2" xfId="142"/>
    <cellStyle name="Komma 10 3" xfId="143"/>
    <cellStyle name="Komma 10 3 2" xfId="144"/>
    <cellStyle name="Komma 11" xfId="145"/>
    <cellStyle name="Komma 11 2" xfId="146"/>
    <cellStyle name="Komma 11 2 2" xfId="147"/>
    <cellStyle name="Komma 12" xfId="148"/>
    <cellStyle name="Komma 12 2" xfId="149"/>
    <cellStyle name="Komma 12 3" xfId="150"/>
    <cellStyle name="Komma 12 3 2" xfId="151"/>
    <cellStyle name="Komma 2" xfId="152"/>
    <cellStyle name="Komma 2 2" xfId="153"/>
    <cellStyle name="Komma 2 2 2" xfId="154"/>
    <cellStyle name="Komma 2 3" xfId="155"/>
    <cellStyle name="Komma 3" xfId="156"/>
    <cellStyle name="Komma 3 2" xfId="157"/>
    <cellStyle name="Komma 3 2 2" xfId="158"/>
    <cellStyle name="Komma 3 2 2 2" xfId="159"/>
    <cellStyle name="Komma 3 2 2 2 2" xfId="160"/>
    <cellStyle name="Komma 3 2 2 3" xfId="161"/>
    <cellStyle name="Komma 3 2 3" xfId="162"/>
    <cellStyle name="Komma 3 2 3 2" xfId="163"/>
    <cellStyle name="Komma 3 2 4" xfId="164"/>
    <cellStyle name="Komma 3 3" xfId="165"/>
    <cellStyle name="Komma 3 3 2" xfId="166"/>
    <cellStyle name="Komma 3 3 2 2" xfId="167"/>
    <cellStyle name="Komma 3 3 3" xfId="168"/>
    <cellStyle name="Komma 3 4" xfId="169"/>
    <cellStyle name="Komma 3 4 2" xfId="170"/>
    <cellStyle name="Komma 3 5" xfId="171"/>
    <cellStyle name="Komma 4" xfId="172"/>
    <cellStyle name="Komma 4 2" xfId="173"/>
    <cellStyle name="Komma 4 2 2" xfId="174"/>
    <cellStyle name="Komma 4 2 2 2" xfId="175"/>
    <cellStyle name="Komma 4 2 3" xfId="176"/>
    <cellStyle name="Komma 4 3" xfId="177"/>
    <cellStyle name="Komma 5" xfId="178"/>
    <cellStyle name="Komma 5 2" xfId="179"/>
    <cellStyle name="Komma 5 2 2" xfId="180"/>
    <cellStyle name="Komma 5 2 2 2" xfId="181"/>
    <cellStyle name="Komma 5 2 2 2 2" xfId="182"/>
    <cellStyle name="Komma 5 2 2 3" xfId="183"/>
    <cellStyle name="Komma 5 2 3" xfId="184"/>
    <cellStyle name="Komma 5 3" xfId="185"/>
    <cellStyle name="Komma 6" xfId="186"/>
    <cellStyle name="Komma 6 2" xfId="187"/>
    <cellStyle name="Komma 6 2 2" xfId="188"/>
    <cellStyle name="Komma 6 3" xfId="189"/>
    <cellStyle name="Komma 7" xfId="190"/>
    <cellStyle name="Komma 7 2" xfId="191"/>
    <cellStyle name="Komma 7 2 2" xfId="192"/>
    <cellStyle name="Komma 7 3" xfId="193"/>
    <cellStyle name="Komma 8" xfId="194"/>
    <cellStyle name="Komma 8 2" xfId="195"/>
    <cellStyle name="Komma 9" xfId="196"/>
    <cellStyle name="Komma 9 2" xfId="197"/>
    <cellStyle name="Kop 1 2" xfId="198"/>
    <cellStyle name="Kop 2 2" xfId="199"/>
    <cellStyle name="Kop 3 2" xfId="200"/>
    <cellStyle name="Kop 4 2" xfId="201"/>
    <cellStyle name="Neutraal 2" xfId="202"/>
    <cellStyle name="Neutral 2" xfId="203"/>
    <cellStyle name="Neutral 3" xfId="204"/>
    <cellStyle name="Normal 10" xfId="205"/>
    <cellStyle name="Normal 11" xfId="206"/>
    <cellStyle name="Normal 11 2" xfId="207"/>
    <cellStyle name="Normal 12" xfId="208"/>
    <cellStyle name="Normal 13" xfId="209"/>
    <cellStyle name="Normal 2" xfId="210"/>
    <cellStyle name="Normal 2 2" xfId="211"/>
    <cellStyle name="Normal 2 3" xfId="212"/>
    <cellStyle name="Normal 2 3 2" xfId="213"/>
    <cellStyle name="Normal 2 3 3" xfId="214"/>
    <cellStyle name="Normal 3" xfId="215"/>
    <cellStyle name="Normal 4" xfId="216"/>
    <cellStyle name="Normal 4 2" xfId="217"/>
    <cellStyle name="Normal 5" xfId="218"/>
    <cellStyle name="Normal 6" xfId="219"/>
    <cellStyle name="Normal 6 2" xfId="220"/>
    <cellStyle name="Normal 7" xfId="221"/>
    <cellStyle name="Normal 8" xfId="222"/>
    <cellStyle name="Normal 9" xfId="223"/>
    <cellStyle name="Notas" xfId="224"/>
    <cellStyle name="Notas 2" xfId="225"/>
    <cellStyle name="Notas 2 2" xfId="226"/>
    <cellStyle name="Notas 3" xfId="227"/>
    <cellStyle name="Notitie 2" xfId="228"/>
    <cellStyle name="Notitie 2 2" xfId="229"/>
    <cellStyle name="Notitie 2 2 2" xfId="230"/>
    <cellStyle name="Notitie 2 3" xfId="231"/>
    <cellStyle name="Ongeldig 2" xfId="232"/>
    <cellStyle name="Percent 2" xfId="233"/>
    <cellStyle name="Procent 2" xfId="234"/>
    <cellStyle name="Procent 2 2" xfId="235"/>
    <cellStyle name="Procent 3" xfId="236"/>
    <cellStyle name="Procent 3 2" xfId="237"/>
    <cellStyle name="Procent 4" xfId="238"/>
    <cellStyle name="Quantity" xfId="239"/>
    <cellStyle name="Salida" xfId="240"/>
    <cellStyle name="Standaard 10" xfId="241"/>
    <cellStyle name="Standaard 10 2" xfId="242"/>
    <cellStyle name="Standaard 10 2 2" xfId="243"/>
    <cellStyle name="Standaard 11" xfId="244"/>
    <cellStyle name="Standaard 11 2" xfId="245"/>
    <cellStyle name="Standaard 11 3" xfId="246"/>
    <cellStyle name="Standaard 11 3 2" xfId="247"/>
    <cellStyle name="Standaard 2" xfId="248"/>
    <cellStyle name="Standaard 2 2" xfId="249"/>
    <cellStyle name="Standaard 2 2 2" xfId="250"/>
    <cellStyle name="Standaard 2 3" xfId="251"/>
    <cellStyle name="Standaard 3" xfId="252"/>
    <cellStyle name="Standaard 3 2" xfId="253"/>
    <cellStyle name="Standaard 4" xfId="254"/>
    <cellStyle name="Standaard 4 2" xfId="255"/>
    <cellStyle name="Standaard 4 2 2" xfId="256"/>
    <cellStyle name="Standaard 4 2 2 2" xfId="257"/>
    <cellStyle name="Standaard 4 2 3" xfId="258"/>
    <cellStyle name="Standaard 4 3" xfId="259"/>
    <cellStyle name="Standaard 5" xfId="260"/>
    <cellStyle name="Standaard 5 2" xfId="261"/>
    <cellStyle name="Standaard 5 2 2" xfId="262"/>
    <cellStyle name="Standaard 5 3" xfId="263"/>
    <cellStyle name="Standaard 6" xfId="264"/>
    <cellStyle name="Standaard 6 2" xfId="265"/>
    <cellStyle name="Standaard 6 2 2" xfId="266"/>
    <cellStyle name="Standaard 6 3" xfId="267"/>
    <cellStyle name="Standaard 7" xfId="268"/>
    <cellStyle name="Standaard 7 2" xfId="269"/>
    <cellStyle name="Standaard 8" xfId="270"/>
    <cellStyle name="Standaard 8 2" xfId="271"/>
    <cellStyle name="Standaard 9" xfId="272"/>
    <cellStyle name="Standaard 9 2" xfId="273"/>
    <cellStyle name="Standaard 9 2 2" xfId="274"/>
    <cellStyle name="Standaard 9 2 3" xfId="275"/>
    <cellStyle name="Standaard 9 2 3 2" xfId="276"/>
    <cellStyle name="Standaard 9 3" xfId="277"/>
    <cellStyle name="Standaard 9 3 2" xfId="278"/>
    <cellStyle name="Texto de advertencia" xfId="279"/>
    <cellStyle name="Texto explicativo" xfId="280"/>
    <cellStyle name="Titel 2" xfId="281"/>
    <cellStyle name="Título" xfId="282"/>
    <cellStyle name="Título 1" xfId="283"/>
    <cellStyle name="Título 2" xfId="284"/>
    <cellStyle name="Título 3" xfId="285"/>
    <cellStyle name="Totaal 2" xfId="286"/>
    <cellStyle name="Total 2" xfId="287"/>
    <cellStyle name="Total 3" xfId="288"/>
    <cellStyle name="Uitvoer 2" xfId="289"/>
    <cellStyle name="Verklarende tekst 2" xfId="290"/>
    <cellStyle name="Waarschuwingstekst 2" xfId="291"/>
    <cellStyle name="Акцент1 2" xfId="292"/>
    <cellStyle name="Акцент1 3" xfId="293"/>
    <cellStyle name="Акцент1 4" xfId="294"/>
    <cellStyle name="Акцент1 5" xfId="295"/>
    <cellStyle name="Акцент2 2" xfId="296"/>
    <cellStyle name="Акцент2 3" xfId="297"/>
    <cellStyle name="Акцент2 4" xfId="298"/>
    <cellStyle name="Акцент2 5" xfId="299"/>
    <cellStyle name="Акцент3 2" xfId="300"/>
    <cellStyle name="Акцент3 3" xfId="301"/>
    <cellStyle name="Акцент3 4" xfId="302"/>
    <cellStyle name="Акцент3 5" xfId="303"/>
    <cellStyle name="Акцент4 2" xfId="304"/>
    <cellStyle name="Акцент4 3" xfId="305"/>
    <cellStyle name="Акцент4 4" xfId="306"/>
    <cellStyle name="Акцент4 5" xfId="307"/>
    <cellStyle name="Акцент5 2" xfId="308"/>
    <cellStyle name="Акцент5 3" xfId="309"/>
    <cellStyle name="Акцент5 4" xfId="310"/>
    <cellStyle name="Акцент5 5" xfId="311"/>
    <cellStyle name="Акцент6 2" xfId="312"/>
    <cellStyle name="Акцент6 3" xfId="313"/>
    <cellStyle name="Акцент6 4" xfId="314"/>
    <cellStyle name="Акцент6 5" xfId="315"/>
    <cellStyle name="Ввод  2" xfId="316"/>
    <cellStyle name="Ввод  3" xfId="317"/>
    <cellStyle name="Ввод  4" xfId="318"/>
    <cellStyle name="Ввод  5" xfId="319"/>
    <cellStyle name="Вывод 2" xfId="320"/>
    <cellStyle name="Вывод 3" xfId="321"/>
    <cellStyle name="Вывод 4" xfId="322"/>
    <cellStyle name="Вывод 5" xfId="323"/>
    <cellStyle name="Вычисление 2" xfId="324"/>
    <cellStyle name="Вычисление 3" xfId="325"/>
    <cellStyle name="Вычисление 4" xfId="326"/>
    <cellStyle name="Вычисление 5" xfId="327"/>
    <cellStyle name="Гиперссылка 2" xfId="328"/>
    <cellStyle name="Гиперссылка 3" xfId="329"/>
    <cellStyle name="Заголовок 1 2" xfId="331"/>
    <cellStyle name="Заголовок 1 3" xfId="332"/>
    <cellStyle name="Заголовок 1 4" xfId="333"/>
    <cellStyle name="Заголовок 1 5" xfId="334"/>
    <cellStyle name="Заголовок 1 6" xfId="330"/>
    <cellStyle name="Заголовок 2 2" xfId="336"/>
    <cellStyle name="Заголовок 2 3" xfId="337"/>
    <cellStyle name="Заголовок 2 4" xfId="338"/>
    <cellStyle name="Заголовок 2 5" xfId="339"/>
    <cellStyle name="Заголовок 2 6" xfId="335"/>
    <cellStyle name="Заголовок 3 2" xfId="341"/>
    <cellStyle name="Заголовок 3 3" xfId="342"/>
    <cellStyle name="Заголовок 3 4" xfId="343"/>
    <cellStyle name="Заголовок 3 5" xfId="344"/>
    <cellStyle name="Заголовок 3 6" xfId="340"/>
    <cellStyle name="Заголовок 4 2" xfId="346"/>
    <cellStyle name="Заголовок 4 3" xfId="347"/>
    <cellStyle name="Заголовок 4 4" xfId="348"/>
    <cellStyle name="Заголовок 4 5" xfId="349"/>
    <cellStyle name="Заголовок 4 6" xfId="345"/>
    <cellStyle name="Заголовок сводной таблицы" xfId="350"/>
    <cellStyle name="Значение сводной таблицы" xfId="351"/>
    <cellStyle name="Итог 2" xfId="352"/>
    <cellStyle name="Итог 3" xfId="353"/>
    <cellStyle name="Итог 4" xfId="354"/>
    <cellStyle name="Итог 5" xfId="355"/>
    <cellStyle name="Категория сводной таблицы" xfId="356"/>
    <cellStyle name="Контрольная ячейка 2" xfId="357"/>
    <cellStyle name="Контрольная ячейка 3" xfId="358"/>
    <cellStyle name="Контрольная ячейка 4" xfId="359"/>
    <cellStyle name="Контрольная ячейка 5" xfId="360"/>
    <cellStyle name="Название 2" xfId="361"/>
    <cellStyle name="Название 3" xfId="362"/>
    <cellStyle name="Название 4" xfId="363"/>
    <cellStyle name="Название 5" xfId="364"/>
    <cellStyle name="Нейтральный 2" xfId="365"/>
    <cellStyle name="Нейтральный 3" xfId="366"/>
    <cellStyle name="Нейтральный 4" xfId="367"/>
    <cellStyle name="Нейтральный 5" xfId="368"/>
    <cellStyle name="Обычный" xfId="0" builtinId="0"/>
    <cellStyle name="Обычный 10" xfId="411"/>
    <cellStyle name="Обычный 2" xfId="369"/>
    <cellStyle name="Обычный 2 2" xfId="370"/>
    <cellStyle name="Обычный 2 3" xfId="371"/>
    <cellStyle name="Обычный 2 4" xfId="372"/>
    <cellStyle name="Обычный 2 4 2" xfId="373"/>
    <cellStyle name="Обычный 2 5" xfId="374"/>
    <cellStyle name="Обычный 3" xfId="375"/>
    <cellStyle name="Обычный 3 2" xfId="376"/>
    <cellStyle name="Обычный 4" xfId="377"/>
    <cellStyle name="Обычный 4 6" xfId="413"/>
    <cellStyle name="Обычный 5" xfId="378"/>
    <cellStyle name="Обычный 6" xfId="379"/>
    <cellStyle name="Обычный 7" xfId="380"/>
    <cellStyle name="Обычный 8" xfId="381"/>
    <cellStyle name="Обычный 9" xfId="1"/>
    <cellStyle name="Обычный_line" xfId="412"/>
    <cellStyle name="Плохой 2" xfId="382"/>
    <cellStyle name="Плохой 3" xfId="383"/>
    <cellStyle name="Плохой 4" xfId="384"/>
    <cellStyle name="Плохой 5" xfId="385"/>
    <cellStyle name="Поле сводной таблицы" xfId="386"/>
    <cellStyle name="Пояснение 2" xfId="387"/>
    <cellStyle name="Пояснение 3" xfId="388"/>
    <cellStyle name="Пояснение 4" xfId="389"/>
    <cellStyle name="Пояснение 5" xfId="390"/>
    <cellStyle name="Примечание 2" xfId="391"/>
    <cellStyle name="Примечание 3" xfId="392"/>
    <cellStyle name="Примечание 4" xfId="393"/>
    <cellStyle name="Примечание 5" xfId="394"/>
    <cellStyle name="Результат сводной таблицы" xfId="395"/>
    <cellStyle name="Связанная ячейка 2" xfId="396"/>
    <cellStyle name="Связанная ячейка 3" xfId="397"/>
    <cellStyle name="Связанная ячейка 4" xfId="398"/>
    <cellStyle name="Связанная ячейка 5" xfId="399"/>
    <cellStyle name="Текст предупреждения 2" xfId="400"/>
    <cellStyle name="Текст предупреждения 3" xfId="401"/>
    <cellStyle name="Текст предупреждения 4" xfId="402"/>
    <cellStyle name="Текст предупреждения 5" xfId="403"/>
    <cellStyle name="Угол сводной таблицы" xfId="404"/>
    <cellStyle name="Финансовый" xfId="410" builtinId="3"/>
    <cellStyle name="Финансовый 2" xfId="405"/>
    <cellStyle name="Хороший 2" xfId="406"/>
    <cellStyle name="Хороший 3" xfId="407"/>
    <cellStyle name="Хороший 4" xfId="408"/>
    <cellStyle name="Хороший 5" xfId="409"/>
  </cellStyles>
  <dxfs count="213">
    <dxf>
      <font>
        <strike val="0"/>
        <outline val="0"/>
        <shadow val="0"/>
        <u val="none"/>
        <vertAlign val="baseline"/>
        <sz val="11"/>
        <name val="Tahoma"/>
        <scheme val="none"/>
      </font>
    </dxf>
    <dxf>
      <font>
        <strike val="0"/>
        <outline val="0"/>
        <shadow val="0"/>
        <u val="none"/>
        <vertAlign val="baseline"/>
        <sz val="11"/>
        <name val="Tahoma"/>
        <scheme val="none"/>
      </font>
    </dxf>
    <dxf>
      <font>
        <strike val="0"/>
        <outline val="0"/>
        <shadow val="0"/>
        <u val="none"/>
        <vertAlign val="baseline"/>
        <sz val="11"/>
        <name val="Tahoma"/>
        <scheme val="none"/>
      </font>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name val="Tahoma"/>
        <scheme val="none"/>
      </font>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Tahoma"/>
        <scheme val="none"/>
      </font>
    </dxf>
    <dxf>
      <font>
        <strike val="0"/>
        <outline val="0"/>
        <shadow val="0"/>
        <u val="none"/>
        <vertAlign val="baseline"/>
        <sz val="11"/>
        <color auto="1"/>
        <name val="Tahoma"/>
        <scheme val="none"/>
      </font>
    </dxf>
    <dxf>
      <font>
        <strike val="0"/>
        <outline val="0"/>
        <shadow val="0"/>
        <u val="none"/>
        <vertAlign val="baseline"/>
        <sz val="11"/>
        <color auto="1"/>
        <name val="Tahoma"/>
        <scheme val="none"/>
      </font>
    </dxf>
    <dxf>
      <font>
        <strike val="0"/>
        <outline val="0"/>
        <shadow val="0"/>
        <u val="none"/>
        <vertAlign val="baseline"/>
        <sz val="11"/>
        <color auto="1"/>
        <name val="Tahoma"/>
        <scheme val="none"/>
      </font>
      <numFmt numFmtId="3" formatCode="#,##0"/>
    </dxf>
    <dxf>
      <font>
        <strike val="0"/>
        <outline val="0"/>
        <shadow val="0"/>
        <u val="none"/>
        <vertAlign val="baseline"/>
        <sz val="11"/>
        <color auto="1"/>
        <name val="Tahoma"/>
        <scheme val="none"/>
      </font>
    </dxf>
    <dxf>
      <font>
        <strike val="0"/>
        <outline val="0"/>
        <shadow val="0"/>
        <u val="none"/>
        <vertAlign val="baseline"/>
        <sz val="11"/>
        <color auto="1"/>
        <name val="Tahoma"/>
        <scheme val="none"/>
      </font>
    </dxf>
    <dxf>
      <font>
        <strike val="0"/>
        <outline val="0"/>
        <shadow val="0"/>
        <u val="none"/>
        <vertAlign val="baseline"/>
        <sz val="11"/>
        <color auto="1"/>
        <name val="Tahoma"/>
        <scheme val="none"/>
      </font>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Tahoma"/>
        <scheme val="none"/>
      </font>
      <alignment horizontal="center" textRotation="0" wrapText="0" indent="0" justifyLastLine="0" shrinkToFit="0" readingOrder="0"/>
    </dxf>
    <dxf>
      <font>
        <strike val="0"/>
        <outline val="0"/>
        <shadow val="0"/>
        <u val="none"/>
        <vertAlign val="baseline"/>
        <sz val="11"/>
        <color auto="1"/>
        <name val="Tahoma"/>
        <scheme val="none"/>
      </font>
      <alignment horizontal="center" textRotation="0" wrapText="0" indent="0" justifyLastLine="0" shrinkToFit="0" readingOrder="0"/>
    </dxf>
    <dxf>
      <font>
        <strike val="0"/>
        <outline val="0"/>
        <shadow val="0"/>
        <u val="none"/>
        <vertAlign val="baseline"/>
        <sz val="11"/>
        <color auto="1"/>
        <name val="Tahoma"/>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172"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alignment horizont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5" tint="0.79998168889431442"/>
          <bgColor theme="5" tint="0.79998168889431442"/>
        </patternFill>
      </fill>
    </dxf>
    <dxf>
      <font>
        <b/>
        <color theme="1"/>
      </font>
    </dxf>
    <dxf>
      <font>
        <b/>
        <color theme="1"/>
      </font>
      <fill>
        <patternFill patternType="solid">
          <fgColor theme="5" tint="0.79995117038483843"/>
          <bgColor theme="4" tint="0.79998168889431442"/>
        </patternFill>
      </fill>
    </dxf>
    <dxf>
      <font>
        <b/>
        <color theme="1"/>
      </font>
    </dxf>
    <dxf>
      <font>
        <b/>
        <color theme="1"/>
      </font>
      <fill>
        <patternFill patternType="solid">
          <fgColor theme="5" tint="0.59999389629810485"/>
          <bgColor theme="4" tint="0.79998168889431442"/>
        </patternFill>
      </fill>
    </dxf>
    <dxf>
      <font>
        <b/>
        <color theme="1"/>
      </font>
      <border>
        <left style="medium">
          <color theme="5" tint="0.59999389629810485"/>
        </left>
        <right style="medium">
          <color theme="5" tint="0.59999389629810485"/>
        </right>
        <top style="medium">
          <color theme="5" tint="0.59999389629810485"/>
        </top>
        <bottom style="medium">
          <color theme="5" tint="0.59999389629810485"/>
        </bottom>
      </border>
    </dxf>
    <dxf>
      <border>
        <left style="thin">
          <color theme="5" tint="0.39997558519241921"/>
        </left>
        <right style="thin">
          <color theme="5" tint="0.39997558519241921"/>
        </right>
      </border>
    </dxf>
    <dxf>
      <border>
        <top style="thin">
          <color theme="5" tint="0.39997558519241921"/>
        </top>
        <bottom style="thin">
          <color theme="5" tint="0.39997558519241921"/>
        </bottom>
        <horizontal style="thin">
          <color theme="5" tint="0.39997558519241921"/>
        </horizontal>
      </border>
    </dxf>
    <dxf>
      <font>
        <b/>
        <color theme="1"/>
      </font>
      <fill>
        <patternFill>
          <bgColor theme="3" tint="0.79998168889431442"/>
        </patternFill>
      </fill>
      <border>
        <top style="thin">
          <color auto="1"/>
        </top>
        <bottom style="medium">
          <color auto="1"/>
        </bottom>
      </border>
    </dxf>
    <dxf>
      <font>
        <b/>
        <i val="0"/>
        <color theme="1"/>
      </font>
      <fill>
        <patternFill patternType="solid">
          <fgColor theme="5"/>
          <bgColor theme="3" tint="0.79998168889431442"/>
        </patternFill>
      </fill>
      <border diagonalUp="0" diagonalDown="0">
        <left/>
        <right/>
        <top/>
        <bottom/>
        <vertical/>
        <horizontal/>
      </border>
    </dxf>
    <dxf>
      <font>
        <color theme="1"/>
      </font>
    </dxf>
  </dxfs>
  <tableStyles count="1" defaultTableStyle="TableStyleMedium2" defaultPivotStyle="PivotStyleLight16">
    <tableStyle name="Lineup" table="0" count="11">
      <tableStyleElement type="headerRow" dxfId="212"/>
      <tableStyleElement type="totalRow" dxfId="211"/>
      <tableStyleElement type="firstRowStripe" dxfId="210"/>
      <tableStyleElement type="firstColumnStripe" dxfId="209"/>
      <tableStyleElement type="firstSubtotalColumn" dxfId="208"/>
      <tableStyleElement type="firstSubtotalRow" dxfId="207"/>
      <tableStyleElement type="secondSubtotalRow" dxfId="206"/>
      <tableStyleElement type="firstRowSubheading" dxfId="205"/>
      <tableStyleElement type="secondRowSubheading" dxfId="204"/>
      <tableStyleElement type="pageFieldLabels" dxfId="203"/>
      <tableStyleElement type="pageFieldValues" dxfId="2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a:latin typeface="Tahoma" panose="020B0604030504040204" pitchFamily="34" charset="0"/>
                <a:ea typeface="Tahoma" panose="020B0604030504040204" pitchFamily="34" charset="0"/>
                <a:cs typeface="Tahoma" panose="020B0604030504040204" pitchFamily="34" charset="0"/>
              </a:rPr>
              <a:t>Black Sea grain enroute, tons </a:t>
            </a:r>
            <a:r>
              <a:rPr lang="en-US" sz="1400">
                <a:solidFill>
                  <a:srgbClr val="FF0000"/>
                </a:solidFill>
                <a:latin typeface="Tahoma" panose="020B0604030504040204" pitchFamily="34" charset="0"/>
                <a:ea typeface="Tahoma" panose="020B0604030504040204" pitchFamily="34" charset="0"/>
                <a:cs typeface="Tahoma" panose="020B0604030504040204" pitchFamily="34" charset="0"/>
              </a:rPr>
              <a:t>(incl. towards Asia</a:t>
            </a:r>
            <a:r>
              <a:rPr lang="en-US" sz="1400" baseline="0">
                <a:solidFill>
                  <a:srgbClr val="FF0000"/>
                </a:solidFill>
                <a:latin typeface="Tahoma" panose="020B0604030504040204" pitchFamily="34" charset="0"/>
                <a:ea typeface="Tahoma" panose="020B0604030504040204" pitchFamily="34" charset="0"/>
                <a:cs typeface="Tahoma" panose="020B0604030504040204" pitchFamily="34" charset="0"/>
              </a:rPr>
              <a:t>, WAfr, EAfr)</a:t>
            </a:r>
            <a:r>
              <a:rPr lang="en-US" sz="1400">
                <a:solidFill>
                  <a:srgbClr val="FF0000"/>
                </a:solidFill>
                <a:latin typeface="Tahoma" panose="020B0604030504040204" pitchFamily="34" charset="0"/>
                <a:ea typeface="Tahoma" panose="020B0604030504040204" pitchFamily="34" charset="0"/>
                <a:cs typeface="Tahoma" panose="020B0604030504040204" pitchFamily="34" charset="0"/>
              </a:rPr>
              <a:t> </a:t>
            </a:r>
          </a:p>
        </c:rich>
      </c:tx>
      <c:layout/>
      <c:overlay val="0"/>
    </c:title>
    <c:autoTitleDeleted val="0"/>
    <c:plotArea>
      <c:layout/>
      <c:lineChart>
        <c:grouping val="standard"/>
        <c:varyColors val="0"/>
        <c:ser>
          <c:idx val="1"/>
          <c:order val="0"/>
          <c:tx>
            <c:strRef>
              <c:f>'GrainFlow trends'!$R$34</c:f>
              <c:strCache>
                <c:ptCount val="1"/>
                <c:pt idx="0">
                  <c:v>grain at sea</c:v>
                </c:pt>
              </c:strCache>
            </c:strRef>
          </c:tx>
          <c:spPr>
            <a:ln w="44450"/>
          </c:spPr>
          <c:marker>
            <c:symbol val="none"/>
          </c:marker>
          <c:dLbls>
            <c:spPr>
              <a:noFill/>
              <a:ln>
                <a:noFill/>
              </a:ln>
              <a:effectLst/>
            </c:spPr>
            <c:txPr>
              <a:bodyPr wrap="square" lIns="38100" tIns="19050" rIns="38100" bIns="19050" anchor="ctr">
                <a:spAutoFit/>
              </a:bodyPr>
              <a:lstStyle/>
              <a:p>
                <a:pPr>
                  <a:defRPr>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'GrainFlow trends'!$Q$40:$Q$49</c:f>
              <c:numCache>
                <c:formatCode>General</c:formatCode>
                <c:ptCount val="10"/>
                <c:pt idx="0">
                  <c:v>35</c:v>
                </c:pt>
                <c:pt idx="1">
                  <c:v>36</c:v>
                </c:pt>
                <c:pt idx="2">
                  <c:v>37</c:v>
                </c:pt>
                <c:pt idx="3">
                  <c:v>38</c:v>
                </c:pt>
                <c:pt idx="4">
                  <c:v>39</c:v>
                </c:pt>
                <c:pt idx="5">
                  <c:v>40</c:v>
                </c:pt>
                <c:pt idx="6">
                  <c:v>41</c:v>
                </c:pt>
                <c:pt idx="7">
                  <c:v>42</c:v>
                </c:pt>
                <c:pt idx="8">
                  <c:v>43</c:v>
                </c:pt>
                <c:pt idx="9">
                  <c:v>44</c:v>
                </c:pt>
              </c:numCache>
            </c:numRef>
          </c:cat>
          <c:val>
            <c:numRef>
              <c:f>'GrainFlow trends'!$R$40:$R$49</c:f>
              <c:numCache>
                <c:formatCode>#,##0</c:formatCode>
                <c:ptCount val="10"/>
                <c:pt idx="0">
                  <c:v>8101567.4300000006</c:v>
                </c:pt>
                <c:pt idx="1">
                  <c:v>8018109.3300000001</c:v>
                </c:pt>
                <c:pt idx="2">
                  <c:v>8439698.9600000009</c:v>
                </c:pt>
                <c:pt idx="3">
                  <c:v>7767112.3200000003</c:v>
                </c:pt>
                <c:pt idx="4">
                  <c:v>8159157.8200000003</c:v>
                </c:pt>
                <c:pt idx="5">
                  <c:v>8456577.5800000001</c:v>
                </c:pt>
                <c:pt idx="6">
                  <c:v>8993342.3800000008</c:v>
                </c:pt>
                <c:pt idx="7">
                  <c:v>8522996.2400000002</c:v>
                </c:pt>
                <c:pt idx="8">
                  <c:v>9065169</c:v>
                </c:pt>
                <c:pt idx="9">
                  <c:v>8867444</c:v>
                </c:pt>
              </c:numCache>
            </c:numRef>
          </c:val>
          <c:smooth val="0"/>
          <c:extLst>
            <c:ext xmlns:c16="http://schemas.microsoft.com/office/drawing/2014/chart" uri="{C3380CC4-5D6E-409C-BE32-E72D297353CC}">
              <c16:uniqueId val="{00000005-D145-E048-B647-43B375765A86}"/>
            </c:ext>
          </c:extLst>
        </c:ser>
        <c:dLbls>
          <c:showLegendKey val="0"/>
          <c:showVal val="0"/>
          <c:showCatName val="0"/>
          <c:showSerName val="0"/>
          <c:showPercent val="0"/>
          <c:showBubbleSize val="0"/>
        </c:dLbls>
        <c:smooth val="0"/>
        <c:axId val="91058560"/>
        <c:axId val="91060480"/>
      </c:lineChart>
      <c:catAx>
        <c:axId val="91058560"/>
        <c:scaling>
          <c:orientation val="minMax"/>
        </c:scaling>
        <c:delete val="0"/>
        <c:axPos val="b"/>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week</a:t>
                </a:r>
                <a:endParaRPr lang="ru-RU">
                  <a:latin typeface="Tahoma" panose="020B0604030504040204" pitchFamily="34" charset="0"/>
                  <a:ea typeface="Tahoma" panose="020B0604030504040204" pitchFamily="34" charset="0"/>
                  <a:cs typeface="Tahoma" panose="020B0604030504040204" pitchFamily="34" charset="0"/>
                </a:endParaRPr>
              </a:p>
            </c:rich>
          </c:tx>
          <c:layout>
            <c:manualLayout>
              <c:xMode val="edge"/>
              <c:yMode val="edge"/>
              <c:x val="0.82133979682899005"/>
              <c:y val="0.92778248292497822"/>
            </c:manualLayout>
          </c:layout>
          <c:overlay val="0"/>
        </c:title>
        <c:numFmt formatCode="General" sourceLinked="1"/>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crossAx val="91060480"/>
        <c:crosses val="autoZero"/>
        <c:auto val="1"/>
        <c:lblAlgn val="ctr"/>
        <c:lblOffset val="100"/>
        <c:noMultiLvlLbl val="0"/>
      </c:catAx>
      <c:valAx>
        <c:axId val="91060480"/>
        <c:scaling>
          <c:orientation val="minMax"/>
          <c:max val="9500000"/>
          <c:min val="7500000"/>
        </c:scaling>
        <c:delete val="0"/>
        <c:axPos val="l"/>
        <c:majorGridlines>
          <c:spPr>
            <a:ln>
              <a:solidFill>
                <a:schemeClr val="bg1">
                  <a:lumMod val="85000"/>
                </a:schemeClr>
              </a:solidFill>
            </a:ln>
          </c:spPr>
        </c:majorGridlines>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tons</a:t>
                </a:r>
                <a:endParaRPr lang="ru-RU">
                  <a:latin typeface="Tahoma" panose="020B0604030504040204" pitchFamily="34" charset="0"/>
                  <a:ea typeface="Tahoma" panose="020B0604030504040204" pitchFamily="34" charset="0"/>
                  <a:cs typeface="Tahoma" panose="020B0604030504040204" pitchFamily="34" charset="0"/>
                </a:endParaRPr>
              </a:p>
            </c:rich>
          </c:tx>
          <c:layout/>
          <c:overlay val="0"/>
        </c:title>
        <c:numFmt formatCode="#,##0" sourceLinked="0"/>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crossAx val="91058560"/>
        <c:crosses val="autoZero"/>
        <c:crossBetween val="between"/>
      </c:valAx>
    </c:plotArea>
    <c:legend>
      <c:legendPos val="r"/>
      <c:layout>
        <c:manualLayout>
          <c:xMode val="edge"/>
          <c:yMode val="edge"/>
          <c:x val="0.86681986417038404"/>
          <c:y val="0.48021985547908819"/>
          <c:w val="0.12410641074157579"/>
          <c:h val="8.1486557799831688E-2"/>
        </c:manualLayout>
      </c:layout>
      <c:overlay val="0"/>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b="1" i="0" baseline="0">
                <a:effectLst/>
                <a:latin typeface="Tahoma" panose="020B0604030504040204" pitchFamily="34" charset="0"/>
                <a:ea typeface="Tahoma" panose="020B0604030504040204" pitchFamily="34" charset="0"/>
                <a:cs typeface="Tahoma" panose="020B0604030504040204" pitchFamily="34" charset="0"/>
              </a:rPr>
              <a:t>Destinations for grain at sea, tons </a:t>
            </a:r>
            <a:endParaRPr lang="ru-RU" sz="1400">
              <a:effectLst/>
              <a:latin typeface="Tahoma" panose="020B0604030504040204" pitchFamily="34" charset="0"/>
              <a:ea typeface="Tahoma" panose="020B0604030504040204" pitchFamily="34" charset="0"/>
              <a:cs typeface="Tahoma" panose="020B0604030504040204" pitchFamily="34" charset="0"/>
            </a:endParaRPr>
          </a:p>
        </c:rich>
      </c:tx>
      <c:layout/>
      <c:overlay val="0"/>
    </c:title>
    <c:autoTitleDeleted val="0"/>
    <c:plotArea>
      <c:layout/>
      <c:pieChart>
        <c:varyColors val="1"/>
        <c:ser>
          <c:idx val="0"/>
          <c:order val="0"/>
          <c:dLbls>
            <c:dLbl>
              <c:idx val="0"/>
              <c:layout>
                <c:manualLayout>
                  <c:x val="-2.4979226400647356E-2"/>
                  <c:y val="5.4762009481157991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12C-4927-B6DE-D01D28861D14}"/>
                </c:ext>
              </c:extLst>
            </c:dLbl>
            <c:dLbl>
              <c:idx val="1"/>
              <c:layout>
                <c:manualLayout>
                  <c:x val="-1.1754930070892981E-2"/>
                  <c:y val="1.0714381193604832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DB-4FA0-AA37-4D3B54527ADF}"/>
                </c:ext>
              </c:extLst>
            </c:dLbl>
            <c:dLbl>
              <c:idx val="2"/>
              <c:layout>
                <c:manualLayout>
                  <c:x val="-1.461996287941188E-2"/>
                  <c:y val="8.8889090114120071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B8A-485C-B436-673BC044D476}"/>
                </c:ext>
              </c:extLst>
            </c:dLbl>
            <c:dLbl>
              <c:idx val="3"/>
              <c:layout>
                <c:manualLayout>
                  <c:x val="-1.3224296329754482E-2"/>
                  <c:y val="-2.7381004740578995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B9-2A4A-809B-C9E5B10356DA}"/>
                </c:ext>
              </c:extLst>
            </c:dLbl>
            <c:dLbl>
              <c:idx val="9"/>
              <c:layout>
                <c:manualLayout>
                  <c:x val="1.4693662588615821E-3"/>
                  <c:y val="3.2857205688694817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12C-4927-B6DE-D01D28861D14}"/>
                </c:ext>
              </c:extLst>
            </c:dLbl>
            <c:dLbl>
              <c:idx val="10"/>
              <c:layout>
                <c:manualLayout>
                  <c:x val="-1.4832500345358919E-3"/>
                  <c:y val="2.515861578887908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DB-4FA0-AA37-4D3B54527ADF}"/>
                </c:ext>
              </c:extLst>
            </c:dLbl>
            <c:dLbl>
              <c:idx val="11"/>
              <c:layout>
                <c:manualLayout>
                  <c:x val="1.4693662588616038E-2"/>
                  <c:y val="-1.2549482200076108E-17"/>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12C-4927-B6DE-D01D28861D14}"/>
                </c:ext>
              </c:extLst>
            </c:dLbl>
            <c:numFmt formatCode="#,##0" sourceLinked="0"/>
            <c:spPr>
              <a:noFill/>
              <a:ln>
                <a:noFill/>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dLblPos val="outEnd"/>
            <c:showLegendKey val="0"/>
            <c:showVal val="1"/>
            <c:showCatName val="1"/>
            <c:showSerName val="0"/>
            <c:showPercent val="0"/>
            <c:showBubbleSize val="0"/>
            <c:showLeaderLines val="0"/>
            <c:extLst>
              <c:ext xmlns:c15="http://schemas.microsoft.com/office/drawing/2012/chart" uri="{CE6537A1-D6FC-4f65-9D91-7224C49458BB}">
                <c15:layout/>
              </c:ext>
            </c:extLst>
          </c:dLbls>
          <c:cat>
            <c:strRef>
              <c:f>'GrainFlow trends'!$B$16:$B$27</c:f>
              <c:strCache>
                <c:ptCount val="12"/>
                <c:pt idx="0">
                  <c:v>Spain</c:v>
                </c:pt>
                <c:pt idx="1">
                  <c:v>Italy</c:v>
                </c:pt>
                <c:pt idx="2">
                  <c:v>Netherlands</c:v>
                </c:pt>
                <c:pt idx="3">
                  <c:v>Algeria</c:v>
                </c:pt>
                <c:pt idx="4">
                  <c:v>Egypt</c:v>
                </c:pt>
                <c:pt idx="5">
                  <c:v>Turkiye</c:v>
                </c:pt>
                <c:pt idx="6">
                  <c:v>Lebanon</c:v>
                </c:pt>
                <c:pt idx="7">
                  <c:v>Yemen</c:v>
                </c:pt>
                <c:pt idx="8">
                  <c:v>Bangladesh</c:v>
                </c:pt>
                <c:pt idx="9">
                  <c:v>Indonesia</c:v>
                </c:pt>
                <c:pt idx="10">
                  <c:v>Thailand</c:v>
                </c:pt>
                <c:pt idx="11">
                  <c:v>Vietnam</c:v>
                </c:pt>
              </c:strCache>
            </c:strRef>
          </c:cat>
          <c:val>
            <c:numRef>
              <c:f>'GrainFlow trends'!$C$16:$C$27</c:f>
              <c:numCache>
                <c:formatCode>#,##0</c:formatCode>
                <c:ptCount val="12"/>
                <c:pt idx="0">
                  <c:v>490007</c:v>
                </c:pt>
                <c:pt idx="1">
                  <c:v>244722</c:v>
                </c:pt>
                <c:pt idx="2">
                  <c:v>397545</c:v>
                </c:pt>
                <c:pt idx="3">
                  <c:v>476158</c:v>
                </c:pt>
                <c:pt idx="4">
                  <c:v>1041210</c:v>
                </c:pt>
                <c:pt idx="5">
                  <c:v>619069</c:v>
                </c:pt>
                <c:pt idx="6">
                  <c:v>125300</c:v>
                </c:pt>
                <c:pt idx="7">
                  <c:v>206380</c:v>
                </c:pt>
                <c:pt idx="8">
                  <c:v>548828</c:v>
                </c:pt>
                <c:pt idx="9">
                  <c:v>366612</c:v>
                </c:pt>
                <c:pt idx="10">
                  <c:v>175800</c:v>
                </c:pt>
                <c:pt idx="11">
                  <c:v>169123</c:v>
                </c:pt>
              </c:numCache>
            </c:numRef>
          </c:val>
          <c:extLst>
            <c:ext xmlns:c16="http://schemas.microsoft.com/office/drawing/2014/chart" uri="{C3380CC4-5D6E-409C-BE32-E72D297353CC}">
              <c16:uniqueId val="{0000000A-83B9-2A4A-809B-C9E5B10356DA}"/>
            </c:ext>
          </c:extLst>
        </c:ser>
        <c:dLbls>
          <c:showLegendKey val="0"/>
          <c:showVal val="0"/>
          <c:showCatName val="1"/>
          <c:showSerName val="0"/>
          <c:showPercent val="0"/>
          <c:showBubbleSize val="0"/>
          <c:showLeaderLines val="0"/>
        </c:dLbls>
        <c:firstSliceAng val="0"/>
      </c:pieChart>
    </c:plotArea>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sz="1400"/>
              <a:t>Vessels that discharged Black Sea grain </a:t>
            </a:r>
            <a:r>
              <a:rPr lang="en-US" sz="1400">
                <a:solidFill>
                  <a:srgbClr val="FF0000"/>
                </a:solidFill>
              </a:rPr>
              <a:t>worldwide</a:t>
            </a:r>
            <a:endParaRPr lang="ru-RU" sz="1400">
              <a:solidFill>
                <a:srgbClr val="FF0000"/>
              </a:solidFill>
            </a:endParaRPr>
          </a:p>
        </c:rich>
      </c:tx>
      <c:layout>
        <c:manualLayout>
          <c:xMode val="edge"/>
          <c:yMode val="edge"/>
          <c:x val="0.20136014882216505"/>
          <c:y val="3.706666128900031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grain'!$D$110</c:f>
              <c:strCache>
                <c:ptCount val="1"/>
                <c:pt idx="0">
                  <c:v>grain, tons</c:v>
                </c:pt>
              </c:strCache>
            </c:strRef>
          </c:tx>
          <c:spPr>
            <a:solidFill>
              <a:schemeClr val="accent1">
                <a:alpha val="99000"/>
              </a:schemeClr>
            </a:solidFill>
            <a:ln>
              <a:solidFill>
                <a:schemeClr val="bg1">
                  <a:lumMod val="8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numRef>
              <c:f>'Discharged BlSea grain'!$C$121:$C$130</c:f>
              <c:numCache>
                <c:formatCode>General</c:formatCode>
                <c:ptCount val="10"/>
                <c:pt idx="0">
                  <c:v>35</c:v>
                </c:pt>
                <c:pt idx="1">
                  <c:v>36</c:v>
                </c:pt>
                <c:pt idx="2">
                  <c:v>37</c:v>
                </c:pt>
                <c:pt idx="3">
                  <c:v>38</c:v>
                </c:pt>
                <c:pt idx="4">
                  <c:v>39</c:v>
                </c:pt>
                <c:pt idx="5">
                  <c:v>40</c:v>
                </c:pt>
                <c:pt idx="6">
                  <c:v>41</c:v>
                </c:pt>
                <c:pt idx="7">
                  <c:v>42</c:v>
                </c:pt>
                <c:pt idx="8">
                  <c:v>43</c:v>
                </c:pt>
                <c:pt idx="9">
                  <c:v>44</c:v>
                </c:pt>
              </c:numCache>
            </c:numRef>
          </c:cat>
          <c:val>
            <c:numRef>
              <c:f>'Discharged BlSea grain'!$D$121:$D$130</c:f>
              <c:numCache>
                <c:formatCode>0</c:formatCode>
                <c:ptCount val="10"/>
                <c:pt idx="0">
                  <c:v>2167619.0504999999</c:v>
                </c:pt>
                <c:pt idx="1">
                  <c:v>1989490.2045</c:v>
                </c:pt>
                <c:pt idx="2">
                  <c:v>1916426.6475</c:v>
                </c:pt>
                <c:pt idx="3">
                  <c:v>1649841.4214999999</c:v>
                </c:pt>
                <c:pt idx="4">
                  <c:v>1783808.9369999999</c:v>
                </c:pt>
                <c:pt idx="5">
                  <c:v>1564654.8494999998</c:v>
                </c:pt>
                <c:pt idx="6">
                  <c:v>2101947.8835</c:v>
                </c:pt>
                <c:pt idx="7">
                  <c:v>1392402.0704999999</c:v>
                </c:pt>
                <c:pt idx="8" formatCode="General">
                  <c:v>2188263.15</c:v>
                </c:pt>
                <c:pt idx="9" formatCode="General">
                  <c:v>1933186</c:v>
                </c:pt>
              </c:numCache>
            </c:numRef>
          </c:val>
          <c:extLst>
            <c:ext xmlns:c16="http://schemas.microsoft.com/office/drawing/2014/chart" uri="{C3380CC4-5D6E-409C-BE32-E72D297353CC}">
              <c16:uniqueId val="{00000000-4A8D-4E81-8E0B-00E73EDC5398}"/>
            </c:ext>
          </c:extLst>
        </c:ser>
        <c:dLbls>
          <c:showLegendKey val="0"/>
          <c:showVal val="0"/>
          <c:showCatName val="0"/>
          <c:showSerName val="0"/>
          <c:showPercent val="0"/>
          <c:showBubbleSize val="0"/>
        </c:dLbls>
        <c:gapWidth val="150"/>
        <c:axId val="91158784"/>
        <c:axId val="93474816"/>
      </c:barChart>
      <c:lineChart>
        <c:grouping val="standard"/>
        <c:varyColors val="0"/>
        <c:ser>
          <c:idx val="2"/>
          <c:order val="1"/>
          <c:tx>
            <c:strRef>
              <c:f>'Discharged BlSea grain'!$E$110</c:f>
              <c:strCache>
                <c:ptCount val="1"/>
                <c:pt idx="0">
                  <c:v>number of vsls</c:v>
                </c:pt>
              </c:strCache>
            </c:strRef>
          </c:tx>
          <c:spPr>
            <a:ln w="38100" cap="rnd" cmpd="sng" algn="ctr">
              <a:solidFill>
                <a:schemeClr val="accent2"/>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'Discharged BlSea grain'!$C$120:$C$130</c:f>
              <c:numCache>
                <c:formatCode>General</c:formatCode>
                <c:ptCount val="11"/>
                <c:pt idx="0">
                  <c:v>34</c:v>
                </c:pt>
                <c:pt idx="1">
                  <c:v>35</c:v>
                </c:pt>
                <c:pt idx="2">
                  <c:v>36</c:v>
                </c:pt>
                <c:pt idx="3">
                  <c:v>37</c:v>
                </c:pt>
                <c:pt idx="4">
                  <c:v>38</c:v>
                </c:pt>
                <c:pt idx="5">
                  <c:v>39</c:v>
                </c:pt>
                <c:pt idx="6">
                  <c:v>40</c:v>
                </c:pt>
                <c:pt idx="7">
                  <c:v>41</c:v>
                </c:pt>
                <c:pt idx="8">
                  <c:v>42</c:v>
                </c:pt>
                <c:pt idx="9">
                  <c:v>43</c:v>
                </c:pt>
                <c:pt idx="10">
                  <c:v>44</c:v>
                </c:pt>
              </c:numCache>
            </c:numRef>
          </c:cat>
          <c:val>
            <c:numRef>
              <c:f>'Discharged BlSea grain'!$E$121:$E$130</c:f>
              <c:numCache>
                <c:formatCode>0</c:formatCode>
                <c:ptCount val="10"/>
                <c:pt idx="0">
                  <c:v>121.25</c:v>
                </c:pt>
                <c:pt idx="1">
                  <c:v>106.25</c:v>
                </c:pt>
                <c:pt idx="2">
                  <c:v>91.25</c:v>
                </c:pt>
                <c:pt idx="3">
                  <c:v>78.75</c:v>
                </c:pt>
                <c:pt idx="4">
                  <c:v>93.75</c:v>
                </c:pt>
                <c:pt idx="5">
                  <c:v>87.5</c:v>
                </c:pt>
                <c:pt idx="6">
                  <c:v>102.5</c:v>
                </c:pt>
                <c:pt idx="7">
                  <c:v>82.5</c:v>
                </c:pt>
                <c:pt idx="8" formatCode="General">
                  <c:v>103</c:v>
                </c:pt>
                <c:pt idx="9" formatCode="General">
                  <c:v>93</c:v>
                </c:pt>
              </c:numCache>
            </c:numRef>
          </c:val>
          <c:smooth val="0"/>
          <c:extLst>
            <c:ext xmlns:c16="http://schemas.microsoft.com/office/drawing/2014/chart" uri="{C3380CC4-5D6E-409C-BE32-E72D297353CC}">
              <c16:uniqueId val="{00000005-4A8D-4E81-8E0B-00E73EDC5398}"/>
            </c:ext>
          </c:extLst>
        </c:ser>
        <c:dLbls>
          <c:showLegendKey val="0"/>
          <c:showVal val="0"/>
          <c:showCatName val="0"/>
          <c:showSerName val="0"/>
          <c:showPercent val="0"/>
          <c:showBubbleSize val="0"/>
        </c:dLbls>
        <c:marker val="1"/>
        <c:smooth val="0"/>
        <c:axId val="93487104"/>
        <c:axId val="93476736"/>
      </c:lineChart>
      <c:catAx>
        <c:axId val="91158784"/>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3474816"/>
        <c:crosses val="autoZero"/>
        <c:auto val="1"/>
        <c:lblAlgn val="ctr"/>
        <c:lblOffset val="100"/>
        <c:noMultiLvlLbl val="0"/>
      </c:catAx>
      <c:valAx>
        <c:axId val="93474816"/>
        <c:scaling>
          <c:orientation val="minMax"/>
          <c:max val="3000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number</a:t>
                </a:r>
                <a:r>
                  <a:rPr lang="en-US" baseline="0"/>
                  <a:t> of vessels</a:t>
                </a:r>
                <a:endParaRPr lang="ru-RU"/>
              </a:p>
            </c:rich>
          </c:tx>
          <c:layout>
            <c:manualLayout>
              <c:xMode val="edge"/>
              <c:yMode val="edge"/>
              <c:x val="0.82837898918942265"/>
              <c:y val="0.36302630958555332"/>
            </c:manualLayout>
          </c:layout>
          <c:overlay val="0"/>
          <c:spPr>
            <a:noFill/>
            <a:ln>
              <a:noFill/>
            </a:ln>
            <a:effectLst/>
          </c:spPr>
          <c:txPr>
            <a:bodyPr rot="5400000" spcFirstLastPara="1" vertOverflow="ellipsis"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1158784"/>
        <c:crosses val="autoZero"/>
        <c:crossBetween val="between"/>
      </c:valAx>
      <c:valAx>
        <c:axId val="93476736"/>
        <c:scaling>
          <c:orientation val="minMax"/>
          <c:max val="160"/>
          <c:min val="60"/>
        </c:scaling>
        <c:delete val="0"/>
        <c:axPos val="r"/>
        <c:title>
          <c:tx>
            <c:rich>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tons</a:t>
                </a:r>
                <a:endParaRPr lang="ru-RU"/>
              </a:p>
            </c:rich>
          </c:tx>
          <c:layout>
            <c:manualLayout>
              <c:xMode val="edge"/>
              <c:yMode val="edge"/>
              <c:x val="1.9176698987006791E-2"/>
              <c:y val="0.376062419985105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0" sourceLinked="1"/>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3487104"/>
        <c:crosses val="max"/>
        <c:crossBetween val="between"/>
        <c:majorUnit val="10"/>
        <c:minorUnit val="2"/>
      </c:valAx>
      <c:catAx>
        <c:axId val="93487104"/>
        <c:scaling>
          <c:orientation val="minMax"/>
        </c:scaling>
        <c:delete val="1"/>
        <c:axPos val="t"/>
        <c:title>
          <c:tx>
            <c:rich>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a:t>week</a:t>
                </a:r>
              </a:p>
            </c:rich>
          </c:tx>
          <c:layout>
            <c:manualLayout>
              <c:xMode val="edge"/>
              <c:yMode val="edge"/>
              <c:x val="0.73862768703498849"/>
              <c:y val="0.9174693433130560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title>
        <c:numFmt formatCode="General" sourceLinked="1"/>
        <c:majorTickMark val="out"/>
        <c:minorTickMark val="none"/>
        <c:tickLblPos val="nextTo"/>
        <c:crossAx val="93476736"/>
        <c:crosses val="max"/>
        <c:auto val="1"/>
        <c:lblAlgn val="ctr"/>
        <c:lblOffset val="100"/>
        <c:noMultiLvlLbl val="0"/>
      </c:catAx>
      <c:spPr>
        <a:solidFill>
          <a:schemeClr val="bg1"/>
        </a:solidFill>
        <a:ln>
          <a:noFill/>
        </a:ln>
        <a:effectLst/>
      </c:spPr>
    </c:plotArea>
    <c:legend>
      <c:legendPos val="r"/>
      <c:layout>
        <c:manualLayout>
          <c:xMode val="edge"/>
          <c:yMode val="edge"/>
          <c:x val="0.84761913535264555"/>
          <c:y val="0.35692683187040308"/>
          <c:w val="0.14557898119877871"/>
          <c:h val="0.275094867332167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6350" cap="flat" cmpd="sng" algn="ctr">
      <a:solidFill>
        <a:schemeClr val="bg1">
          <a:lumMod val="85000"/>
        </a:schemeClr>
      </a:solidFill>
      <a:prstDash val="solid"/>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exports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1"/>
          <c:order val="0"/>
          <c:tx>
            <c:v>current week (44)</c:v>
          </c:tx>
          <c:invertIfNegative val="0"/>
          <c:dLbls>
            <c:dLbl>
              <c:idx val="0"/>
              <c:layout>
                <c:manualLayout>
                  <c:x val="1.2789572523434342E-2"/>
                  <c:y val="1.7481647012426006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ADED-42D3-86B7-CB05B3C1D7A3}"/>
                </c:ext>
              </c:extLst>
            </c:dLbl>
            <c:dLbl>
              <c:idx val="1"/>
              <c:layout>
                <c:manualLayout>
                  <c:x val="1.5327153873207709E-2"/>
                  <c:y val="2.489942994413834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ADED-42D3-86B7-CB05B3C1D7A3}"/>
                </c:ext>
              </c:extLst>
            </c:dLbl>
            <c:dLbl>
              <c:idx val="2"/>
              <c:layout>
                <c:manualLayout>
                  <c:x val="1.3289036544850499E-2"/>
                  <c:y val="0"/>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ADED-42D3-86B7-CB05B3C1D7A3}"/>
                </c:ext>
              </c:extLst>
            </c:dLbl>
            <c:dLbl>
              <c:idx val="3"/>
              <c:layout>
                <c:manualLayout>
                  <c:x val="8.8593576965669985E-3"/>
                  <c:y val="9.6852300242130755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ADED-42D3-86B7-CB05B3C1D7A3}"/>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('Vessels sailed from BlSea'!$B$116:$B$119,'Vessels sailed from BlSea'!$D$116:$D$119)</c15:sqref>
                  </c15:fullRef>
                </c:ext>
              </c:extLst>
              <c:f>'Vessels sailed from BlSea'!$B$116:$B$119</c:f>
              <c:strCache>
                <c:ptCount val="4"/>
                <c:pt idx="0">
                  <c:v>Ukraine</c:v>
                </c:pt>
                <c:pt idx="1">
                  <c:v>Romania</c:v>
                </c:pt>
                <c:pt idx="2">
                  <c:v>Bulgaria</c:v>
                </c:pt>
                <c:pt idx="3">
                  <c:v>Russia</c:v>
                </c:pt>
              </c:strCache>
            </c:strRef>
          </c:cat>
          <c:val>
            <c:numRef>
              <c:extLst>
                <c:ext xmlns:c15="http://schemas.microsoft.com/office/drawing/2012/chart" uri="{02D57815-91ED-43cb-92C2-25804820EDAC}">
                  <c15:fullRef>
                    <c15:sqref>'Vessels sailed from BlSea'!$D$116:$D$123</c15:sqref>
                  </c15:fullRef>
                </c:ext>
              </c:extLst>
              <c:f>'Vessels sailed from BlSea'!$D$116:$D$119</c:f>
              <c:numCache>
                <c:formatCode>_-* #\ ##0\ _₽_-;\-* #\ ##0\ _₽_-;_-* "-"??\ _₽_-;_-@_-</c:formatCode>
                <c:ptCount val="4"/>
                <c:pt idx="0">
                  <c:v>837896</c:v>
                </c:pt>
                <c:pt idx="1">
                  <c:v>190850</c:v>
                </c:pt>
                <c:pt idx="2">
                  <c:v>71600</c:v>
                </c:pt>
                <c:pt idx="3">
                  <c:v>750165</c:v>
                </c:pt>
              </c:numCache>
            </c:numRef>
          </c:val>
          <c:extLst>
            <c:ext xmlns:c15="http://schemas.microsoft.com/office/drawing/2012/chart" uri="{02D57815-91ED-43cb-92C2-25804820EDAC}">
              <c15:categoryFilterExceptions>
                <c15:categoryFilterException>
                  <c15:sqref>'Vessels sailed from BlSea'!$D$120</c15:sqref>
                  <c15:dLbl>
                    <c:idx val="3"/>
                    <c:layout>
                      <c:manualLayout>
                        <c:x val="1.3258740423133405E-2"/>
                        <c:y val="2.925046040685296E-2"/>
                      </c:manualLayout>
                    </c:layout>
                    <c:showLegendKey val="0"/>
                    <c:showVal val="1"/>
                    <c:showCatName val="0"/>
                    <c:showSerName val="0"/>
                    <c:showPercent val="0"/>
                    <c:showBubbleSize val="0"/>
                    <c:separator>. </c:separator>
                    <c:extLst>
                      <c:ext uri="{CE6537A1-D6FC-4f65-9D91-7224C49458BB}"/>
                      <c:ext xmlns:c16="http://schemas.microsoft.com/office/drawing/2014/chart" uri="{C3380CC4-5D6E-409C-BE32-E72D297353CC}">
                        <c16:uniqueId val="{00000000-F924-4B9C-A189-B4F3579CAA28}"/>
                      </c:ext>
                    </c:extLst>
                  </c15:dLbl>
                </c15:categoryFilterException>
                <c15:categoryFilterException>
                  <c15:sqref>'Vessels sailed from BlSea'!$D$121</c15:sqref>
                  <c15:dLbl>
                    <c:idx val="3"/>
                    <c:layout>
                      <c:manualLayout>
                        <c:x val="1.6092206384332342E-2"/>
                        <c:y val="8.9016590963623375E-3"/>
                      </c:manualLayout>
                    </c:layout>
                    <c:showLegendKey val="0"/>
                    <c:showVal val="1"/>
                    <c:showCatName val="0"/>
                    <c:showSerName val="0"/>
                    <c:showPercent val="0"/>
                    <c:showBubbleSize val="0"/>
                    <c:separator>. </c:separator>
                    <c:extLst>
                      <c:ext uri="{CE6537A1-D6FC-4f65-9D91-7224C49458BB}"/>
                      <c:ext xmlns:c16="http://schemas.microsoft.com/office/drawing/2014/chart" uri="{C3380CC4-5D6E-409C-BE32-E72D297353CC}">
                        <c16:uniqueId val="{00000001-F924-4B9C-A189-B4F3579CAA28}"/>
                      </c:ext>
                    </c:extLst>
                  </c15:dLbl>
                </c15:categoryFilterException>
                <c15:categoryFilterException>
                  <c15:sqref>'Vessels sailed from BlSea'!$D$122</c15:sqref>
                  <c15:dLbl>
                    <c:idx val="3"/>
                    <c:layout>
                      <c:manualLayout>
                        <c:x val="5.8517114124844883E-3"/>
                        <c:y val="2.967219698787482E-3"/>
                      </c:manualLayout>
                    </c:layout>
                    <c:showLegendKey val="0"/>
                    <c:showVal val="1"/>
                    <c:showCatName val="0"/>
                    <c:showSerName val="0"/>
                    <c:showPercent val="0"/>
                    <c:showBubbleSize val="0"/>
                    <c:separator>. </c:separator>
                    <c:extLst>
                      <c:ext uri="{CE6537A1-D6FC-4f65-9D91-7224C49458BB}"/>
                      <c:ext xmlns:c16="http://schemas.microsoft.com/office/drawing/2014/chart" uri="{C3380CC4-5D6E-409C-BE32-E72D297353CC}">
                        <c16:uniqueId val="{00000002-F924-4B9C-A189-B4F3579CAA28}"/>
                      </c:ext>
                    </c:extLst>
                  </c15:dLbl>
                </c15:categoryFilterException>
                <c15:categoryFilterException>
                  <c15:sqref>'Vessels sailed from BlSea'!$D$123</c15:sqref>
                  <c15:dLbl>
                    <c:idx val="3"/>
                    <c:layout>
                      <c:manualLayout>
                        <c:x val="1.6160399556698304E-2"/>
                        <c:y val="-2.967219698787482E-3"/>
                      </c:manualLayout>
                    </c:layout>
                    <c:showLegendKey val="0"/>
                    <c:showVal val="1"/>
                    <c:showCatName val="0"/>
                    <c:showSerName val="0"/>
                    <c:showPercent val="0"/>
                    <c:showBubbleSize val="0"/>
                    <c:separator>. </c:separator>
                    <c:extLst>
                      <c:ext uri="{CE6537A1-D6FC-4f65-9D91-7224C49458BB}"/>
                      <c:ext xmlns:c16="http://schemas.microsoft.com/office/drawing/2014/chart" uri="{C3380CC4-5D6E-409C-BE32-E72D297353CC}">
                        <c16:uniqueId val="{00000003-F924-4B9C-A189-B4F3579CAA28}"/>
                      </c:ext>
                    </c:extLst>
                  </c15:dLbl>
                </c15:categoryFilterException>
              </c15:categoryFilterExceptions>
            </c:ext>
            <c:ext xmlns:c16="http://schemas.microsoft.com/office/drawing/2014/chart" uri="{C3380CC4-5D6E-409C-BE32-E72D297353CC}">
              <c16:uniqueId val="{00000005-ADED-42D3-86B7-CB05B3C1D7A3}"/>
            </c:ext>
          </c:extLst>
        </c:ser>
        <c:dLbls>
          <c:showLegendKey val="0"/>
          <c:showVal val="0"/>
          <c:showCatName val="0"/>
          <c:showSerName val="0"/>
          <c:showPercent val="0"/>
          <c:showBubbleSize val="0"/>
        </c:dLbls>
        <c:gapWidth val="219"/>
        <c:axId val="93546368"/>
        <c:axId val="93547904"/>
      </c:barChart>
      <c:catAx>
        <c:axId val="9354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3547904"/>
        <c:crosses val="autoZero"/>
        <c:auto val="1"/>
        <c:lblAlgn val="ctr"/>
        <c:lblOffset val="100"/>
        <c:noMultiLvlLbl val="0"/>
      </c:catAx>
      <c:valAx>
        <c:axId val="9354790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3546368"/>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prev week</c:v>
          </c:tx>
          <c:invertIfNegative val="0"/>
          <c:dLbls>
            <c:dLbl>
              <c:idx val="0"/>
              <c:layout>
                <c:manualLayout>
                  <c:x val="-1.5275505162158508E-3"/>
                  <c:y val="-2.72904475053200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11-42B2-81E5-AEA23DC85D4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BlSea grain'!$B$143:$B$150</c:f>
              <c:strCache>
                <c:ptCount val="8"/>
                <c:pt idx="0">
                  <c:v>Italy</c:v>
                </c:pt>
                <c:pt idx="1">
                  <c:v>Spain</c:v>
                </c:pt>
                <c:pt idx="2">
                  <c:v>Turkiye</c:v>
                </c:pt>
                <c:pt idx="3">
                  <c:v>Algeria</c:v>
                </c:pt>
                <c:pt idx="4">
                  <c:v>Tunisia</c:v>
                </c:pt>
                <c:pt idx="5">
                  <c:v>Morocco</c:v>
                </c:pt>
                <c:pt idx="6">
                  <c:v>Egypt</c:v>
                </c:pt>
                <c:pt idx="7">
                  <c:v>Indonesia</c:v>
                </c:pt>
              </c:strCache>
            </c:strRef>
          </c:cat>
          <c:val>
            <c:numRef>
              <c:f>'Discharged BlSea grain'!$C$143:$C$150</c:f>
              <c:numCache>
                <c:formatCode>_-* #\ ##0\ _₽_-;\-* #\ ##0\ _₽_-;_-* "-"??\ _₽_-;_-@_-</c:formatCode>
                <c:ptCount val="8"/>
                <c:pt idx="0">
                  <c:v>131397</c:v>
                </c:pt>
                <c:pt idx="1">
                  <c:v>82600</c:v>
                </c:pt>
                <c:pt idx="2">
                  <c:v>274836</c:v>
                </c:pt>
                <c:pt idx="3">
                  <c:v>186602</c:v>
                </c:pt>
                <c:pt idx="4">
                  <c:v>84500</c:v>
                </c:pt>
                <c:pt idx="5">
                  <c:v>22281</c:v>
                </c:pt>
                <c:pt idx="6">
                  <c:v>273750</c:v>
                </c:pt>
                <c:pt idx="7">
                  <c:v>365300</c:v>
                </c:pt>
              </c:numCache>
            </c:numRef>
          </c:val>
          <c:extLst>
            <c:ext xmlns:c16="http://schemas.microsoft.com/office/drawing/2014/chart" uri="{C3380CC4-5D6E-409C-BE32-E72D297353CC}">
              <c16:uniqueId val="{00000000-6411-42B2-81E5-AEA23DC85D4C}"/>
            </c:ext>
          </c:extLst>
        </c:ser>
        <c:ser>
          <c:idx val="1"/>
          <c:order val="1"/>
          <c:tx>
            <c:v>current week</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BlSea grain'!$B$143:$B$150</c:f>
              <c:strCache>
                <c:ptCount val="8"/>
                <c:pt idx="0">
                  <c:v>Italy</c:v>
                </c:pt>
                <c:pt idx="1">
                  <c:v>Spain</c:v>
                </c:pt>
                <c:pt idx="2">
                  <c:v>Turkiye</c:v>
                </c:pt>
                <c:pt idx="3">
                  <c:v>Algeria</c:v>
                </c:pt>
                <c:pt idx="4">
                  <c:v>Tunisia</c:v>
                </c:pt>
                <c:pt idx="5">
                  <c:v>Morocco</c:v>
                </c:pt>
                <c:pt idx="6">
                  <c:v>Egypt</c:v>
                </c:pt>
                <c:pt idx="7">
                  <c:v>Indonesia</c:v>
                </c:pt>
              </c:strCache>
            </c:strRef>
          </c:cat>
          <c:val>
            <c:numRef>
              <c:f>'Discharged BlSea grain'!$D$143:$D$150</c:f>
              <c:numCache>
                <c:formatCode>_-* #\ ##0\ _₽_-;\-* #\ ##0\ _₽_-;_-* "-"??\ _₽_-;_-@_-</c:formatCode>
                <c:ptCount val="8"/>
                <c:pt idx="0">
                  <c:v>128718</c:v>
                </c:pt>
                <c:pt idx="1">
                  <c:v>321705</c:v>
                </c:pt>
                <c:pt idx="2">
                  <c:v>187782</c:v>
                </c:pt>
                <c:pt idx="3">
                  <c:v>137800</c:v>
                </c:pt>
                <c:pt idx="4">
                  <c:v>23500</c:v>
                </c:pt>
                <c:pt idx="5">
                  <c:v>98450</c:v>
                </c:pt>
                <c:pt idx="6">
                  <c:v>89937</c:v>
                </c:pt>
                <c:pt idx="7">
                  <c:v>0</c:v>
                </c:pt>
              </c:numCache>
            </c:numRef>
          </c:val>
          <c:extLst>
            <c:ext xmlns:c16="http://schemas.microsoft.com/office/drawing/2014/chart" uri="{C3380CC4-5D6E-409C-BE32-E72D297353CC}">
              <c16:uniqueId val="{00000001-6411-42B2-81E5-AEA23DC85D4C}"/>
            </c:ext>
          </c:extLst>
        </c:ser>
        <c:dLbls>
          <c:showLegendKey val="0"/>
          <c:showVal val="0"/>
          <c:showCatName val="0"/>
          <c:showSerName val="0"/>
          <c:showPercent val="0"/>
          <c:showBubbleSize val="0"/>
        </c:dLbls>
        <c:gapWidth val="219"/>
        <c:axId val="90547328"/>
        <c:axId val="90548864"/>
      </c:barChart>
      <c:catAx>
        <c:axId val="9054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0548864"/>
        <c:crosses val="autoZero"/>
        <c:auto val="1"/>
        <c:lblAlgn val="ctr"/>
        <c:lblOffset val="100"/>
        <c:noMultiLvlLbl val="0"/>
      </c:catAx>
      <c:valAx>
        <c:axId val="9054886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0547328"/>
        <c:crosses val="autoZero"/>
        <c:crossBetween val="between"/>
      </c:valAx>
      <c:spPr>
        <a:noFill/>
        <a:ln>
          <a:noFill/>
        </a:ln>
        <a:effectLst/>
      </c:spPr>
    </c:plotArea>
    <c:legend>
      <c:legendPos val="r"/>
      <c:layout>
        <c:manualLayout>
          <c:xMode val="edge"/>
          <c:yMode val="edge"/>
          <c:x val="0.85574390266784894"/>
          <c:y val="0.44099601108207054"/>
          <c:w val="0.13967344578350352"/>
          <c:h val="0.19692851385462959"/>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exports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current week</c:v>
          </c:tx>
          <c:spPr>
            <a:solidFill>
              <a:schemeClr val="accent2"/>
            </a:solidFill>
          </c:spPr>
          <c:invertIfNegative val="0"/>
          <c:dLbls>
            <c:dLbl>
              <c:idx val="0"/>
              <c:layout>
                <c:manualLayout>
                  <c:x val="1.2582550848814025E-3"/>
                  <c:y val="7.316884662649392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ADED-42D3-86B7-CB05B3C1D7A3}"/>
                </c:ext>
              </c:extLst>
            </c:dLbl>
            <c:dLbl>
              <c:idx val="1"/>
              <c:layout>
                <c:manualLayout>
                  <c:x val="4.9867925610909388E-3"/>
                  <c:y val="9.0158326252847715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ADED-42D3-86B7-CB05B3C1D7A3}"/>
                </c:ext>
              </c:extLst>
            </c:dLbl>
            <c:dLbl>
              <c:idx val="2"/>
              <c:layout>
                <c:manualLayout>
                  <c:x val="3.2577807274765604E-3"/>
                  <c:y val="2.732657146463991E-3"/>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9D77-4EE9-9A8E-0CD53E74B125}"/>
                </c:ext>
              </c:extLst>
            </c:dLbl>
            <c:dLbl>
              <c:idx val="3"/>
              <c:layout>
                <c:manualLayout>
                  <c:x val="-4.0787303203817342E-3"/>
                  <c:y val="7.3578474689365387E-4"/>
                </c:manualLayout>
              </c:layou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1D17-495A-9B2D-331CE7F60C1D}"/>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'Vessels sailed from BlSea'!$B$116:$B$119</c:f>
              <c:strCache>
                <c:ptCount val="4"/>
                <c:pt idx="0">
                  <c:v>Ukraine</c:v>
                </c:pt>
                <c:pt idx="1">
                  <c:v>Romania</c:v>
                </c:pt>
                <c:pt idx="2">
                  <c:v>Bulgaria</c:v>
                </c:pt>
                <c:pt idx="3">
                  <c:v>Russia</c:v>
                </c:pt>
              </c:strCache>
            </c:strRef>
          </c:cat>
          <c:val>
            <c:numRef>
              <c:f>'Vessels sailed from BlSea'!$D$116:$D$119</c:f>
              <c:numCache>
                <c:formatCode>_-* #\ ##0\ _₽_-;\-* #\ ##0\ _₽_-;_-* "-"??\ _₽_-;_-@_-</c:formatCode>
                <c:ptCount val="4"/>
                <c:pt idx="0">
                  <c:v>837896</c:v>
                </c:pt>
                <c:pt idx="1">
                  <c:v>190850</c:v>
                </c:pt>
                <c:pt idx="2">
                  <c:v>71600</c:v>
                </c:pt>
                <c:pt idx="3">
                  <c:v>750165</c:v>
                </c:pt>
              </c:numCache>
            </c:numRef>
          </c:val>
          <c:extLst>
            <c:ext xmlns:c16="http://schemas.microsoft.com/office/drawing/2014/chart" uri="{C3380CC4-5D6E-409C-BE32-E72D297353CC}">
              <c16:uniqueId val="{00000002-ADED-42D3-86B7-CB05B3C1D7A3}"/>
            </c:ext>
          </c:extLst>
        </c:ser>
        <c:dLbls>
          <c:showLegendKey val="0"/>
          <c:showVal val="0"/>
          <c:showCatName val="0"/>
          <c:showSerName val="0"/>
          <c:showPercent val="0"/>
          <c:showBubbleSize val="0"/>
        </c:dLbls>
        <c:gapWidth val="219"/>
        <c:axId val="90547328"/>
        <c:axId val="90548864"/>
      </c:barChart>
      <c:catAx>
        <c:axId val="9054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0548864"/>
        <c:crosses val="autoZero"/>
        <c:auto val="1"/>
        <c:lblAlgn val="ctr"/>
        <c:lblOffset val="100"/>
        <c:noMultiLvlLbl val="0"/>
      </c:catAx>
      <c:valAx>
        <c:axId val="9054886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0547328"/>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Vessels that discharged Azov-Black Sea grain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BlSea grain'!$D$110</c:f>
              <c:strCache>
                <c:ptCount val="1"/>
                <c:pt idx="0">
                  <c:v>grain, tons</c:v>
                </c:pt>
              </c:strCache>
            </c:strRef>
          </c:tx>
          <c:spPr>
            <a:solidFill>
              <a:schemeClr val="accent1"/>
            </a:solidFill>
          </c:spPr>
          <c:invertIfNegative val="0"/>
          <c:dLbls>
            <c:dLbl>
              <c:idx val="3"/>
              <c:layout>
                <c:manualLayout>
                  <c:x val="3.3223466266148042E-3"/>
                  <c:y val="-1.6056794453343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D1-46B0-BC40-D4E5EDB5578E}"/>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'Discharged BlSea grain'!$C$114:$C$130</c:f>
              <c:numCache>
                <c:formatCode>General</c:formatCode>
                <c:ptCount val="17"/>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numCache>
            </c:numRef>
          </c:cat>
          <c:val>
            <c:numRef>
              <c:f>'Discharged BlSea grain'!$D$114:$D$130</c:f>
              <c:numCache>
                <c:formatCode>0</c:formatCode>
                <c:ptCount val="17"/>
                <c:pt idx="0">
                  <c:v>1756235.07</c:v>
                </c:pt>
                <c:pt idx="1">
                  <c:v>2208735.12</c:v>
                </c:pt>
                <c:pt idx="2">
                  <c:v>1377613.5060000001</c:v>
                </c:pt>
                <c:pt idx="3">
                  <c:v>2445665.0039999997</c:v>
                </c:pt>
                <c:pt idx="4">
                  <c:v>1855935.1995000001</c:v>
                </c:pt>
                <c:pt idx="5">
                  <c:v>1534935.1710000001</c:v>
                </c:pt>
                <c:pt idx="6">
                  <c:v>2358026.0759999999</c:v>
                </c:pt>
                <c:pt idx="7">
                  <c:v>2167619.0504999999</c:v>
                </c:pt>
                <c:pt idx="8">
                  <c:v>1989490.2045</c:v>
                </c:pt>
                <c:pt idx="9">
                  <c:v>1916426.6475</c:v>
                </c:pt>
                <c:pt idx="10">
                  <c:v>1649841.4214999999</c:v>
                </c:pt>
                <c:pt idx="11">
                  <c:v>1783808.9369999999</c:v>
                </c:pt>
                <c:pt idx="12">
                  <c:v>1564654.8494999998</c:v>
                </c:pt>
                <c:pt idx="13">
                  <c:v>2101947.8835</c:v>
                </c:pt>
                <c:pt idx="14">
                  <c:v>1392402.0704999999</c:v>
                </c:pt>
                <c:pt idx="15" formatCode="General">
                  <c:v>2188263.15</c:v>
                </c:pt>
                <c:pt idx="16" formatCode="General">
                  <c:v>1933186</c:v>
                </c:pt>
              </c:numCache>
            </c:numRef>
          </c:val>
          <c:extLst>
            <c:ext xmlns:c16="http://schemas.microsoft.com/office/drawing/2014/chart" uri="{C3380CC4-5D6E-409C-BE32-E72D297353CC}">
              <c16:uniqueId val="{00000001-CFB7-4CF0-84C5-2DB2FB5D0DEB}"/>
            </c:ext>
          </c:extLst>
        </c:ser>
        <c:dLbls>
          <c:showLegendKey val="0"/>
          <c:showVal val="0"/>
          <c:showCatName val="0"/>
          <c:showSerName val="0"/>
          <c:showPercent val="0"/>
          <c:showBubbleSize val="0"/>
        </c:dLbls>
        <c:gapWidth val="150"/>
        <c:axId val="91158784"/>
        <c:axId val="93474816"/>
      </c:barChart>
      <c:lineChart>
        <c:grouping val="standard"/>
        <c:varyColors val="0"/>
        <c:ser>
          <c:idx val="2"/>
          <c:order val="1"/>
          <c:tx>
            <c:strRef>
              <c:f>'Discharged BlSea grain'!$E$110</c:f>
              <c:strCache>
                <c:ptCount val="1"/>
                <c:pt idx="0">
                  <c:v>number of vsls</c:v>
                </c:pt>
              </c:strCache>
            </c:strRef>
          </c:tx>
          <c:spPr>
            <a:ln w="38100">
              <a:solidFill>
                <a:schemeClr val="accent2"/>
              </a:solidFill>
            </a:ln>
          </c:spPr>
          <c:marker>
            <c:symbol val="none"/>
          </c:marker>
          <c:dLbls>
            <c:dLbl>
              <c:idx val="4"/>
              <c:layout>
                <c:manualLayout>
                  <c:x val="0"/>
                  <c:y val="1.14691388952455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6D1-46B0-BC40-D4E5EDB5578E}"/>
                </c:ext>
              </c:extLst>
            </c:dLbl>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'Discharged BlSea grain'!$C$114:$C$130</c:f>
              <c:numCache>
                <c:formatCode>General</c:formatCode>
                <c:ptCount val="17"/>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numCache>
            </c:numRef>
          </c:cat>
          <c:val>
            <c:numRef>
              <c:f>'Discharged BlSea grain'!$E$114:$E$130</c:f>
              <c:numCache>
                <c:formatCode>0</c:formatCode>
                <c:ptCount val="17"/>
                <c:pt idx="0">
                  <c:v>102.5</c:v>
                </c:pt>
                <c:pt idx="1">
                  <c:v>107.5</c:v>
                </c:pt>
                <c:pt idx="2">
                  <c:v>86.25</c:v>
                </c:pt>
                <c:pt idx="3">
                  <c:v>122.5</c:v>
                </c:pt>
                <c:pt idx="4">
                  <c:v>112.5</c:v>
                </c:pt>
                <c:pt idx="5">
                  <c:v>90</c:v>
                </c:pt>
                <c:pt idx="6">
                  <c:v>103.75</c:v>
                </c:pt>
                <c:pt idx="7">
                  <c:v>121.25</c:v>
                </c:pt>
                <c:pt idx="8">
                  <c:v>106.25</c:v>
                </c:pt>
                <c:pt idx="9">
                  <c:v>91.25</c:v>
                </c:pt>
                <c:pt idx="10">
                  <c:v>78.75</c:v>
                </c:pt>
                <c:pt idx="11">
                  <c:v>93.75</c:v>
                </c:pt>
                <c:pt idx="12">
                  <c:v>87.5</c:v>
                </c:pt>
                <c:pt idx="13">
                  <c:v>102.5</c:v>
                </c:pt>
                <c:pt idx="14">
                  <c:v>82.5</c:v>
                </c:pt>
                <c:pt idx="15" formatCode="General">
                  <c:v>103</c:v>
                </c:pt>
                <c:pt idx="16" formatCode="General">
                  <c:v>93</c:v>
                </c:pt>
              </c:numCache>
            </c:numRef>
          </c:val>
          <c:smooth val="0"/>
          <c:extLst>
            <c:ext xmlns:c16="http://schemas.microsoft.com/office/drawing/2014/chart" uri="{C3380CC4-5D6E-409C-BE32-E72D297353CC}">
              <c16:uniqueId val="{00000005-CFB7-4CF0-84C5-2DB2FB5D0DEB}"/>
            </c:ext>
          </c:extLst>
        </c:ser>
        <c:dLbls>
          <c:showLegendKey val="0"/>
          <c:showVal val="0"/>
          <c:showCatName val="0"/>
          <c:showSerName val="0"/>
          <c:showPercent val="0"/>
          <c:showBubbleSize val="0"/>
        </c:dLbls>
        <c:marker val="1"/>
        <c:smooth val="0"/>
        <c:axId val="93487104"/>
        <c:axId val="93476736"/>
      </c:lineChart>
      <c:catAx>
        <c:axId val="91158784"/>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93474816"/>
        <c:crosses val="autoZero"/>
        <c:auto val="1"/>
        <c:lblAlgn val="ctr"/>
        <c:lblOffset val="100"/>
        <c:noMultiLvlLbl val="0"/>
      </c:catAx>
      <c:valAx>
        <c:axId val="93474816"/>
        <c:scaling>
          <c:orientation val="minMax"/>
          <c:max val="30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91158784"/>
        <c:crosses val="autoZero"/>
        <c:crossBetween val="between"/>
      </c:valAx>
      <c:valAx>
        <c:axId val="93476736"/>
        <c:scaling>
          <c:orientation val="minMax"/>
          <c:max val="160"/>
          <c:min val="6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0" sourceLinked="1"/>
        <c:majorTickMark val="none"/>
        <c:minorTickMark val="none"/>
        <c:tickLblPos val="nextTo"/>
        <c:spPr>
          <a:ln w="9525">
            <a:solidFill>
              <a:schemeClr val="bg1">
                <a:lumMod val="85000"/>
              </a:schemeClr>
            </a:solidFill>
          </a:ln>
        </c:spPr>
        <c:crossAx val="93487104"/>
        <c:crosses val="max"/>
        <c:crossBetween val="between"/>
        <c:majorUnit val="10"/>
        <c:minorUnit val="2"/>
      </c:valAx>
      <c:catAx>
        <c:axId val="93487104"/>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93476736"/>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strRef>
              <c:f>'Discharged BlSea grain'!$C$142</c:f>
              <c:strCache>
                <c:ptCount val="1"/>
                <c:pt idx="0">
                  <c:v>prev</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BlSea grain'!$B$143:$B$150</c:f>
              <c:strCache>
                <c:ptCount val="8"/>
                <c:pt idx="0">
                  <c:v>Italy</c:v>
                </c:pt>
                <c:pt idx="1">
                  <c:v>Spain</c:v>
                </c:pt>
                <c:pt idx="2">
                  <c:v>Turkiye</c:v>
                </c:pt>
                <c:pt idx="3">
                  <c:v>Algeria</c:v>
                </c:pt>
                <c:pt idx="4">
                  <c:v>Tunisia</c:v>
                </c:pt>
                <c:pt idx="5">
                  <c:v>Morocco</c:v>
                </c:pt>
                <c:pt idx="6">
                  <c:v>Egypt</c:v>
                </c:pt>
                <c:pt idx="7">
                  <c:v>Indonesia</c:v>
                </c:pt>
              </c:strCache>
            </c:strRef>
          </c:cat>
          <c:val>
            <c:numRef>
              <c:f>'Discharged BlSea grain'!$C$143:$C$150</c:f>
              <c:numCache>
                <c:formatCode>_-* #\ ##0\ _₽_-;\-* #\ ##0\ _₽_-;_-* "-"??\ _₽_-;_-@_-</c:formatCode>
                <c:ptCount val="8"/>
                <c:pt idx="0">
                  <c:v>131397</c:v>
                </c:pt>
                <c:pt idx="1">
                  <c:v>82600</c:v>
                </c:pt>
                <c:pt idx="2">
                  <c:v>274836</c:v>
                </c:pt>
                <c:pt idx="3">
                  <c:v>186602</c:v>
                </c:pt>
                <c:pt idx="4">
                  <c:v>84500</c:v>
                </c:pt>
                <c:pt idx="5">
                  <c:v>22281</c:v>
                </c:pt>
                <c:pt idx="6">
                  <c:v>273750</c:v>
                </c:pt>
                <c:pt idx="7">
                  <c:v>365300</c:v>
                </c:pt>
              </c:numCache>
            </c:numRef>
          </c:val>
          <c:extLst>
            <c:ext xmlns:c16="http://schemas.microsoft.com/office/drawing/2014/chart" uri="{C3380CC4-5D6E-409C-BE32-E72D297353CC}">
              <c16:uniqueId val="{00000008-22B8-457B-8ABA-7EF9CBF0F8C0}"/>
            </c:ext>
          </c:extLst>
        </c:ser>
        <c:ser>
          <c:idx val="1"/>
          <c:order val="1"/>
          <c:tx>
            <c:strRef>
              <c:f>'Discharged BlSea grain'!$D$142</c:f>
              <c:strCache>
                <c:ptCount val="1"/>
                <c:pt idx="0">
                  <c:v>current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BlSea grain'!$B$143:$B$150</c:f>
              <c:strCache>
                <c:ptCount val="8"/>
                <c:pt idx="0">
                  <c:v>Italy</c:v>
                </c:pt>
                <c:pt idx="1">
                  <c:v>Spain</c:v>
                </c:pt>
                <c:pt idx="2">
                  <c:v>Turkiye</c:v>
                </c:pt>
                <c:pt idx="3">
                  <c:v>Algeria</c:v>
                </c:pt>
                <c:pt idx="4">
                  <c:v>Tunisia</c:v>
                </c:pt>
                <c:pt idx="5">
                  <c:v>Morocco</c:v>
                </c:pt>
                <c:pt idx="6">
                  <c:v>Egypt</c:v>
                </c:pt>
                <c:pt idx="7">
                  <c:v>Indonesia</c:v>
                </c:pt>
              </c:strCache>
            </c:strRef>
          </c:cat>
          <c:val>
            <c:numRef>
              <c:f>'Discharged BlSea grain'!$D$143:$D$150</c:f>
              <c:numCache>
                <c:formatCode>_-* #\ ##0\ _₽_-;\-* #\ ##0\ _₽_-;_-* "-"??\ _₽_-;_-@_-</c:formatCode>
                <c:ptCount val="8"/>
                <c:pt idx="0">
                  <c:v>128718</c:v>
                </c:pt>
                <c:pt idx="1">
                  <c:v>321705</c:v>
                </c:pt>
                <c:pt idx="2">
                  <c:v>187782</c:v>
                </c:pt>
                <c:pt idx="3">
                  <c:v>137800</c:v>
                </c:pt>
                <c:pt idx="4">
                  <c:v>23500</c:v>
                </c:pt>
                <c:pt idx="5">
                  <c:v>98450</c:v>
                </c:pt>
                <c:pt idx="6">
                  <c:v>89937</c:v>
                </c:pt>
                <c:pt idx="7">
                  <c:v>0</c:v>
                </c:pt>
              </c:numCache>
            </c:numRef>
          </c:val>
          <c:extLst>
            <c:ext xmlns:c16="http://schemas.microsoft.com/office/drawing/2014/chart" uri="{C3380CC4-5D6E-409C-BE32-E72D297353CC}">
              <c16:uniqueId val="{00000011-22B8-457B-8ABA-7EF9CBF0F8C0}"/>
            </c:ext>
          </c:extLst>
        </c:ser>
        <c:dLbls>
          <c:showLegendKey val="0"/>
          <c:showVal val="0"/>
          <c:showCatName val="0"/>
          <c:showSerName val="0"/>
          <c:showPercent val="0"/>
          <c:showBubbleSize val="0"/>
        </c:dLbls>
        <c:gapWidth val="219"/>
        <c:axId val="90547328"/>
        <c:axId val="90548864"/>
      </c:barChart>
      <c:catAx>
        <c:axId val="9054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90548864"/>
        <c:crosses val="autoZero"/>
        <c:auto val="1"/>
        <c:lblAlgn val="ctr"/>
        <c:lblOffset val="100"/>
        <c:noMultiLvlLbl val="0"/>
      </c:catAx>
      <c:valAx>
        <c:axId val="90548864"/>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90547328"/>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layout/>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 (43)</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72A-4846-94FC-E08E48C75EBC}"/>
              </c:ext>
            </c:extLst>
          </c:dPt>
          <c:cat>
            <c:strRef>
              <c:f>'Grain and vessels at sea'!$A$331:$B$334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sea'!$D$331:$D$334</c:f>
              <c:numCache>
                <c:formatCode>0</c:formatCode>
                <c:ptCount val="4"/>
                <c:pt idx="0">
                  <c:v>97</c:v>
                </c:pt>
                <c:pt idx="1">
                  <c:v>122</c:v>
                </c:pt>
                <c:pt idx="2">
                  <c:v>50</c:v>
                </c:pt>
                <c:pt idx="3">
                  <c:v>42</c:v>
                </c:pt>
              </c:numCache>
            </c:numRef>
          </c:val>
          <c:extLst>
            <c:ext xmlns:c16="http://schemas.microsoft.com/office/drawing/2014/chart" uri="{C3380CC4-5D6E-409C-BE32-E72D297353CC}">
              <c16:uniqueId val="{00000000-793A-4DEE-8291-6835DEC0C3B8}"/>
            </c:ext>
          </c:extLst>
        </c:ser>
        <c:ser>
          <c:idx val="0"/>
          <c:order val="1"/>
          <c:tx>
            <c:v>current week (44)</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D72A-4846-94FC-E08E48C75EBC}"/>
              </c:ext>
            </c:extLst>
          </c:dPt>
          <c:cat>
            <c:strRef>
              <c:f>'Grain and vessels at sea'!$A$331:$B$334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sea'!$C$331:$C$334</c:f>
              <c:numCache>
                <c:formatCode>0</c:formatCode>
                <c:ptCount val="4"/>
                <c:pt idx="0">
                  <c:v>120</c:v>
                </c:pt>
                <c:pt idx="1">
                  <c:v>104</c:v>
                </c:pt>
                <c:pt idx="2">
                  <c:v>46</c:v>
                </c:pt>
                <c:pt idx="3">
                  <c:v>48</c:v>
                </c:pt>
              </c:numCache>
            </c:numRef>
          </c:val>
          <c:extLst>
            <c:ext xmlns:c16="http://schemas.microsoft.com/office/drawing/2014/chart" uri="{C3380CC4-5D6E-409C-BE32-E72D297353CC}">
              <c16:uniqueId val="{00000001-793A-4DEE-8291-6835DEC0C3B8}"/>
            </c:ext>
          </c:extLst>
        </c:ser>
        <c:dLbls>
          <c:showLegendKey val="0"/>
          <c:showVal val="0"/>
          <c:showCatName val="0"/>
          <c:showSerName val="0"/>
          <c:showPercent val="0"/>
          <c:showBubbleSize val="0"/>
        </c:dLbls>
        <c:gapWidth val="189"/>
        <c:overlap val="-23"/>
        <c:axId val="95540352"/>
        <c:axId val="95541888"/>
      </c:barChart>
      <c:catAx>
        <c:axId val="9554035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5541888"/>
        <c:crosses val="autoZero"/>
        <c:auto val="1"/>
        <c:lblAlgn val="ctr"/>
        <c:lblOffset val="100"/>
        <c:noMultiLvlLbl val="0"/>
      </c:catAx>
      <c:valAx>
        <c:axId val="95541888"/>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layout/>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95540352"/>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493688</xdr:colOff>
      <xdr:row>8</xdr:row>
      <xdr:rowOff>26639</xdr:rowOff>
    </xdr:from>
    <xdr:to>
      <xdr:col>28</xdr:col>
      <xdr:colOff>402082</xdr:colOff>
      <xdr:row>32</xdr:row>
      <xdr:rowOff>13607</xdr:rowOff>
    </xdr:to>
    <xdr:sp macro="" textlink="">
      <xdr:nvSpPr>
        <xdr:cNvPr id="5" name="Прямоугольник 4">
          <a:extLst>
            <a:ext uri="{FF2B5EF4-FFF2-40B4-BE49-F238E27FC236}">
              <a16:creationId xmlns:a16="http://schemas.microsoft.com/office/drawing/2014/main" id="{00000000-0008-0000-0000-000005000000}"/>
            </a:ext>
          </a:extLst>
        </xdr:cNvPr>
        <xdr:cNvSpPr/>
      </xdr:nvSpPr>
      <xdr:spPr>
        <a:xfrm>
          <a:off x="8753224" y="1523425"/>
          <a:ext cx="8249572" cy="4558968"/>
        </a:xfrm>
        <a:prstGeom prst="rect">
          <a:avLst/>
        </a:prstGeom>
        <a:ln>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Tahoma" panose="020B0604030504040204" pitchFamily="34" charset="0"/>
              <a:ea typeface="Tahoma" panose="020B0604030504040204" pitchFamily="34" charset="0"/>
              <a:cs typeface="Tahoma" panose="020B0604030504040204" pitchFamily="34" charset="0"/>
            </a:rPr>
            <a:t>Brief summary:</a:t>
          </a:r>
        </a:p>
        <a:p>
          <a:pPr marL="0" marR="0" indent="0" algn="l" defTabSz="914400" eaLnBrk="1" fontAlgn="auto" latinLnBrk="0" hangingPunct="1">
            <a:lnSpc>
              <a:spcPct val="100000"/>
            </a:lnSpc>
            <a:spcBef>
              <a:spcPts val="0"/>
            </a:spcBef>
            <a:spcAft>
              <a:spcPts val="0"/>
            </a:spcAft>
            <a:buClrTx/>
            <a:buSzTx/>
            <a:buFontTx/>
            <a:buNone/>
            <a:tabLst/>
            <a:defRPr/>
          </a:pPr>
          <a:endPar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This week, 1.85 million tons of grain have been shipped from Azov-Black Sea ports, with Ukrainian exports being the most active (almost 838k tons);</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The volume of grain enroute (at sea) has inched down from 9.06 to 8.87 million tons, mainly amid decreased volumes heading for Morocco, Algeria, Spain and Turkiye;</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- 1.7 million tons of grain enroute (almost 20%) are heading for SE Asian and Far East countries;</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Despite some decline in total volumes at sea, the number of vessels laden with Black Sea grains has risen from 311 to 318 units (the main upturn fell on coasters and minibulkers);</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The volume of discharged grain has dropped from 2.19 to 1.93 million tons (-12%), with the number of discharged vessels down from 103 to 93;</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Having been the largest importer of Black Sea grain among all countries last week, this time Indonesia has seen no discharged vessels at all;</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Morocco and Spain have shown the most significant growth of discharged volumes this week.</a:t>
          </a:r>
        </a:p>
      </xdr:txBody>
    </xdr:sp>
    <xdr:clientData/>
  </xdr:twoCellAnchor>
  <xdr:twoCellAnchor>
    <xdr:from>
      <xdr:col>0</xdr:col>
      <xdr:colOff>54429</xdr:colOff>
      <xdr:row>32</xdr:row>
      <xdr:rowOff>56848</xdr:rowOff>
    </xdr:from>
    <xdr:to>
      <xdr:col>14</xdr:col>
      <xdr:colOff>435429</xdr:colOff>
      <xdr:row>56</xdr:row>
      <xdr:rowOff>95249</xdr:rowOff>
    </xdr:to>
    <xdr:graphicFrame macro="">
      <xdr:nvGraphicFramePr>
        <xdr:cNvPr id="9" name="Диаграмма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488900</xdr:colOff>
      <xdr:row>32</xdr:row>
      <xdr:rowOff>56212</xdr:rowOff>
    </xdr:from>
    <xdr:to>
      <xdr:col>28</xdr:col>
      <xdr:colOff>421822</xdr:colOff>
      <xdr:row>56</xdr:row>
      <xdr:rowOff>122464</xdr:rowOff>
    </xdr:to>
    <xdr:graphicFrame macro="">
      <xdr:nvGraphicFramePr>
        <xdr:cNvPr id="11" name="Диаграмма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153084</xdr:colOff>
      <xdr:row>0</xdr:row>
      <xdr:rowOff>51858</xdr:rowOff>
    </xdr:from>
    <xdr:to>
      <xdr:col>5</xdr:col>
      <xdr:colOff>544175</xdr:colOff>
      <xdr:row>6</xdr:row>
      <xdr:rowOff>15805</xdr:rowOff>
    </xdr:to>
    <xdr:pic>
      <xdr:nvPicPr>
        <xdr:cNvPr id="2" name="Рисунок 1">
          <a:extLst>
            <a:ext uri="{FF2B5EF4-FFF2-40B4-BE49-F238E27FC236}">
              <a16:creationId xmlns:a16="http://schemas.microsoft.com/office/drawing/2014/main" id="{733BF150-97A7-8F44-8364-C34E541F41CD}"/>
            </a:ext>
          </a:extLst>
        </xdr:cNvPr>
        <xdr:cNvPicPr>
          <a:picLocks noChangeAspect="1"/>
        </xdr:cNvPicPr>
      </xdr:nvPicPr>
      <xdr:blipFill>
        <a:blip xmlns:r="http://schemas.openxmlformats.org/officeDocument/2006/relationships" r:embed="rId3"/>
        <a:stretch>
          <a:fillRect/>
        </a:stretch>
      </xdr:blipFill>
      <xdr:spPr>
        <a:xfrm>
          <a:off x="153084" y="51858"/>
          <a:ext cx="3864349" cy="1088426"/>
        </a:xfrm>
        <a:prstGeom prst="rect">
          <a:avLst/>
        </a:prstGeom>
      </xdr:spPr>
    </xdr:pic>
    <xdr:clientData/>
  </xdr:twoCellAnchor>
  <xdr:twoCellAnchor>
    <xdr:from>
      <xdr:col>0</xdr:col>
      <xdr:colOff>81644</xdr:colOff>
      <xdr:row>56</xdr:row>
      <xdr:rowOff>178230</xdr:rowOff>
    </xdr:from>
    <xdr:to>
      <xdr:col>14</xdr:col>
      <xdr:colOff>436816</xdr:colOff>
      <xdr:row>81</xdr:row>
      <xdr:rowOff>68038</xdr:rowOff>
    </xdr:to>
    <xdr:graphicFrame macro="">
      <xdr:nvGraphicFramePr>
        <xdr:cNvPr id="8" name="Диаграмма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8</xdr:row>
      <xdr:rowOff>26540</xdr:rowOff>
    </xdr:from>
    <xdr:to>
      <xdr:col>14</xdr:col>
      <xdr:colOff>431459</xdr:colOff>
      <xdr:row>32</xdr:row>
      <xdr:rowOff>13607</xdr:rowOff>
    </xdr:to>
    <xdr:graphicFrame macro="">
      <xdr:nvGraphicFramePr>
        <xdr:cNvPr id="13" name="Диаграмма 12">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489858</xdr:colOff>
      <xdr:row>56</xdr:row>
      <xdr:rowOff>176892</xdr:rowOff>
    </xdr:from>
    <xdr:to>
      <xdr:col>28</xdr:col>
      <xdr:colOff>462643</xdr:colOff>
      <xdr:row>81</xdr:row>
      <xdr:rowOff>68035</xdr:rowOff>
    </xdr:to>
    <xdr:graphicFrame macro="">
      <xdr:nvGraphicFramePr>
        <xdr:cNvPr id="12" name="Диаграмма 11">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125338</xdr:colOff>
      <xdr:row>111</xdr:row>
      <xdr:rowOff>61228</xdr:rowOff>
    </xdr:from>
    <xdr:to>
      <xdr:col>8</xdr:col>
      <xdr:colOff>813406</xdr:colOff>
      <xdr:row>136</xdr:row>
      <xdr:rowOff>30236</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54428</xdr:colOff>
      <xdr:row>107</xdr:row>
      <xdr:rowOff>34776</xdr:rowOff>
    </xdr:from>
    <xdr:to>
      <xdr:col>8</xdr:col>
      <xdr:colOff>434068</xdr:colOff>
      <xdr:row>138</xdr:row>
      <xdr:rowOff>120954</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68036</xdr:colOff>
      <xdr:row>139</xdr:row>
      <xdr:rowOff>-1</xdr:rowOff>
    </xdr:from>
    <xdr:to>
      <xdr:col>8</xdr:col>
      <xdr:colOff>421821</xdr:colOff>
      <xdr:row>165</xdr:row>
      <xdr:rowOff>163284</xdr:rowOff>
    </xdr:to>
    <xdr:graphicFrame macro="">
      <xdr:nvGraphicFramePr>
        <xdr:cNvPr id="4" name="Диаграмма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6804</xdr:colOff>
      <xdr:row>334</xdr:row>
      <xdr:rowOff>142874</xdr:rowOff>
    </xdr:from>
    <xdr:to>
      <xdr:col>7</xdr:col>
      <xdr:colOff>444954</xdr:colOff>
      <xdr:row>358</xdr:row>
      <xdr:rowOff>104774</xdr:rowOff>
    </xdr:to>
    <xdr:graphicFrame macro="">
      <xdr:nvGraphicFramePr>
        <xdr:cNvPr id="4" name="Диаграмма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6;&#1084;&#1099;&#1096;&#1083;&#1077;&#1085;&#1085;&#1099;&#1077;%20&#1075;&#1088;&#1091;&#1079;&#1099;/_&#1060;&#1072;&#1081;&#1083;&#1099;%20&#1089;%20Office2/&#1070;&#1083;&#1103;%20&#1047;&#1072;&#1081;&#1094;&#1077;&#1074;&#1072;/Grains%20Flow/&#1056;&#1072;&#1073;&#1086;&#1095;&#1080;&#1081;%20&#1076;&#1086;&#1082;&#1091;&#1084;&#1077;&#1085;&#109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 море Украина"/>
      <sheetName val="в море Румыния"/>
      <sheetName val="в море Болгария"/>
      <sheetName val="в море раша"/>
      <sheetName val="в море все"/>
      <sheetName val="line-up"/>
      <sheetName val="Рабочий документ NEW VERSION"/>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ables/table1.xml><?xml version="1.0" encoding="utf-8"?>
<table xmlns="http://schemas.openxmlformats.org/spreadsheetml/2006/main" id="1" name="Таблица1" displayName="Таблица1" ref="A3:M103" totalsRowShown="0" headerRowDxfId="133" dataDxfId="131" headerRowBorderDxfId="132" tableBorderDxfId="130" totalsRowBorderDxfId="129">
  <autoFilter ref="A3:M103">
    <filterColumn colId="3">
      <filters>
        <filter val="Azov"/>
        <filter val="Kavkaz roads"/>
        <filter val="Novorossiysk"/>
        <filter val="Rostov-on-Don"/>
        <filter val="Taganrog"/>
        <filter val="Taman"/>
        <filter val="Temryuk"/>
        <filter val="Yeisk"/>
      </filters>
    </filterColumn>
  </autoFilter>
  <sortState ref="A4:M106">
    <sortCondition ref="M3:M106"/>
  </sortState>
  <tableColumns count="13">
    <tableColumn id="1" name="Volume, tons" dataDxfId="128" dataCellStyle="Обычный 10"/>
    <tableColumn id="2" name="Grain type" dataDxfId="127" dataCellStyle="Обычный 10"/>
    <tableColumn id="3" name="Vessel name" dataDxfId="126" dataCellStyle="Финансовый"/>
    <tableColumn id="4" name="POL" dataDxfId="125" dataCellStyle="Обычный 10"/>
    <tableColumn id="5" name="Terminal of loading" dataDxfId="124" dataCellStyle="Обычный 10"/>
    <tableColumn id="6" name="Berth" dataDxfId="123"/>
    <tableColumn id="7" name="Discharge country" dataDxfId="122" dataCellStyle="Обычный 10"/>
    <tableColumn id="8" name="POD" dataDxfId="121"/>
    <tableColumn id="11" name="Shipper" dataDxfId="120"/>
    <tableColumn id="9" name="Ship owner/manager" dataDxfId="119" dataCellStyle="Обычный 10"/>
    <tableColumn id="10" name="DWT" dataDxfId="118" dataCellStyle="Обычный 10"/>
    <tableColumn id="12" name="IMO" dataDxfId="117"/>
    <tableColumn id="13" name="Departure Date" dataDxfId="116"/>
  </tableColumns>
  <tableStyleInfo showFirstColumn="0" showLastColumn="0" showRowStripes="1" showColumnStripes="0"/>
</table>
</file>

<file path=xl/tables/table2.xml><?xml version="1.0" encoding="utf-8"?>
<table xmlns="http://schemas.openxmlformats.org/spreadsheetml/2006/main" id="2" name="Таблица2" displayName="Таблица2" ref="A3:N96" totalsRowShown="0" headerRowDxfId="36" dataDxfId="34" headerRowBorderDxfId="35" tableBorderDxfId="33" totalsRowBorderDxfId="32">
  <autoFilter ref="A3:N96"/>
  <sortState ref="A4:N94">
    <sortCondition ref="N3:N94"/>
  </sortState>
  <tableColumns count="14">
    <tableColumn id="1" name="Volume, tons" dataDxfId="31"/>
    <tableColumn id="2" name="Grain type" dataDxfId="30" dataCellStyle="Обычный 10"/>
    <tableColumn id="3" name="Vessel name" dataDxfId="29" dataCellStyle="Обычный 10"/>
    <tableColumn id="4" name="POL" dataDxfId="28" dataCellStyle="Обычный 10"/>
    <tableColumn id="5" name="Terminal of loading" dataDxfId="27"/>
    <tableColumn id="6" name="Berth" dataDxfId="26"/>
    <tableColumn id="7" name="Discharge country" dataDxfId="25" dataCellStyle="Финансовый"/>
    <tableColumn id="8" name="POD" dataDxfId="24"/>
    <tableColumn id="9" name="Shipper" dataDxfId="23"/>
    <tableColumn id="10" name="Ship owner/manager" dataDxfId="22"/>
    <tableColumn id="11" name="DWT" dataDxfId="21"/>
    <tableColumn id="12" name="IMO" dataDxfId="20"/>
    <tableColumn id="13" name="Departure Date" dataDxfId="19"/>
    <tableColumn id="14" name="Date of discharge" dataDxfId="18"/>
  </tableColumns>
  <tableStyleInfo showFirstColumn="0" showLastColumn="0" showRowStripes="1" showColumnStripes="0"/>
</table>
</file>

<file path=xl/tables/table3.xml><?xml version="1.0" encoding="utf-8"?>
<table xmlns="http://schemas.openxmlformats.org/spreadsheetml/2006/main" id="3" name="Таблица3" displayName="Таблица3" ref="A3:M321" totalsRowShown="0" headerRowDxfId="17" dataDxfId="15" headerRowBorderDxfId="16" tableBorderDxfId="14" totalsRowBorderDxfId="13">
  <autoFilter ref="A3:M321"/>
  <sortState ref="A4:J312">
    <sortCondition ref="C3:C312"/>
  </sortState>
  <tableColumns count="13">
    <tableColumn id="1" name="Volume, tons" dataDxfId="12" dataCellStyle="Финансовый"/>
    <tableColumn id="2" name="Grain type" dataDxfId="11" dataCellStyle="Обычный 10"/>
    <tableColumn id="3" name="Vessel name" dataDxfId="10"/>
    <tableColumn id="4" name="POL" dataDxfId="9"/>
    <tableColumn id="5" name="Terminal of loading" dataDxfId="8" dataCellStyle="Обычный 10"/>
    <tableColumn id="6" name="Berth" dataDxfId="7"/>
    <tableColumn id="7" name="Discharge country" dataDxfId="6"/>
    <tableColumn id="10" name="POD" dataDxfId="5" dataCellStyle="Обычный 10"/>
    <tableColumn id="8" name="Shipper" dataDxfId="4" dataCellStyle="Финансовый"/>
    <tableColumn id="9" name="Ship owner/manager" dataDxfId="3" dataCellStyle="Финансовый"/>
    <tableColumn id="11" name="DWT" dataDxfId="2"/>
    <tableColumn id="12" name="IMO" dataDxfId="1"/>
    <tableColumn id="13" name="Departure Date"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tabSelected="1" zoomScale="70" zoomScaleNormal="70" workbookViewId="0">
      <pane ySplit="8" topLeftCell="A9" activePane="bottomLeft" state="frozen"/>
      <selection pane="bottomLeft" sqref="A1:AC8"/>
    </sheetView>
  </sheetViews>
  <sheetFormatPr defaultColWidth="8.85546875" defaultRowHeight="15"/>
  <cols>
    <col min="3" max="3" width="10.42578125" bestFit="1" customWidth="1"/>
    <col min="18" max="18" width="11" bestFit="1" customWidth="1"/>
  </cols>
  <sheetData>
    <row r="1" spans="1:29" s="21" customFormat="1" ht="15.95" customHeight="1">
      <c r="A1" s="298" t="s">
        <v>108</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row>
    <row r="2" spans="1:29" s="21" customFormat="1" ht="15.75">
      <c r="A2" s="299"/>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row>
    <row r="3" spans="1:29" s="21" customFormat="1" ht="15.75">
      <c r="A3" s="299"/>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row>
    <row r="4" spans="1:29" s="21" customFormat="1" ht="15.75">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row>
    <row r="5" spans="1:29" s="21" customFormat="1" ht="15.75">
      <c r="A5" s="299"/>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row>
    <row r="6" spans="1:29" s="21" customFormat="1" ht="9.9499999999999993" customHeight="1">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row>
    <row r="7" spans="1:29" s="21" customFormat="1" ht="15.75">
      <c r="A7" s="29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row>
    <row r="8" spans="1:29" s="21" customFormat="1" ht="12" customHeight="1">
      <c r="A8" s="29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row>
    <row r="15" spans="1:29">
      <c r="F15" s="2"/>
      <c r="G15" s="2"/>
    </row>
    <row r="16" spans="1:29">
      <c r="B16" t="s">
        <v>13</v>
      </c>
      <c r="C16" s="66">
        <v>490007</v>
      </c>
      <c r="F16" s="2"/>
      <c r="G16" s="2"/>
    </row>
    <row r="17" spans="2:7">
      <c r="B17" t="s">
        <v>17</v>
      </c>
      <c r="C17" s="66">
        <v>244722</v>
      </c>
      <c r="F17" s="2"/>
      <c r="G17" s="2"/>
    </row>
    <row r="18" spans="2:7">
      <c r="B18" t="s">
        <v>42</v>
      </c>
      <c r="C18" s="66">
        <v>397545</v>
      </c>
      <c r="F18" s="2"/>
      <c r="G18" s="2"/>
    </row>
    <row r="19" spans="2:7">
      <c r="B19" t="s">
        <v>2</v>
      </c>
      <c r="C19" s="66">
        <v>476158</v>
      </c>
      <c r="F19" s="2"/>
      <c r="G19" s="2"/>
    </row>
    <row r="20" spans="2:7">
      <c r="B20" t="s">
        <v>0</v>
      </c>
      <c r="C20" s="66">
        <v>1041210</v>
      </c>
      <c r="F20" s="2"/>
      <c r="G20" s="2"/>
    </row>
    <row r="21" spans="2:7">
      <c r="B21" t="s">
        <v>73</v>
      </c>
      <c r="C21" s="66">
        <v>619069</v>
      </c>
      <c r="F21" s="2"/>
      <c r="G21" s="2"/>
    </row>
    <row r="22" spans="2:7">
      <c r="B22" t="s">
        <v>34</v>
      </c>
      <c r="C22" s="66">
        <v>125300</v>
      </c>
      <c r="F22" s="2"/>
      <c r="G22" s="2"/>
    </row>
    <row r="23" spans="2:7">
      <c r="B23" t="s">
        <v>324</v>
      </c>
      <c r="C23" s="66">
        <v>206380</v>
      </c>
      <c r="F23" s="2"/>
      <c r="G23" s="2"/>
    </row>
    <row r="24" spans="2:7">
      <c r="B24" t="s">
        <v>339</v>
      </c>
      <c r="C24" s="66">
        <v>548828</v>
      </c>
      <c r="F24" s="2"/>
      <c r="G24" s="2"/>
    </row>
    <row r="25" spans="2:7">
      <c r="B25" t="s">
        <v>315</v>
      </c>
      <c r="C25" s="66">
        <v>366612</v>
      </c>
    </row>
    <row r="26" spans="2:7">
      <c r="B26" t="s">
        <v>337</v>
      </c>
      <c r="C26" s="66">
        <v>175800</v>
      </c>
    </row>
    <row r="27" spans="2:7">
      <c r="B27" s="2" t="s">
        <v>319</v>
      </c>
      <c r="C27" s="66">
        <v>169123</v>
      </c>
    </row>
    <row r="34" spans="17:18">
      <c r="Q34" t="s">
        <v>74</v>
      </c>
      <c r="R34" t="s">
        <v>83</v>
      </c>
    </row>
    <row r="35" spans="17:18">
      <c r="Q35">
        <v>30</v>
      </c>
      <c r="R35" s="18">
        <v>9172516.4299999997</v>
      </c>
    </row>
    <row r="36" spans="17:18">
      <c r="Q36">
        <v>31</v>
      </c>
      <c r="R36" s="18">
        <v>8138103.4900000002</v>
      </c>
    </row>
    <row r="37" spans="17:18">
      <c r="Q37">
        <v>32</v>
      </c>
      <c r="R37" s="18">
        <v>8505726.790000001</v>
      </c>
    </row>
    <row r="38" spans="17:18">
      <c r="Q38">
        <v>33</v>
      </c>
      <c r="R38" s="18">
        <v>9019946.870000001</v>
      </c>
    </row>
    <row r="39" spans="17:18">
      <c r="Q39">
        <v>34</v>
      </c>
      <c r="R39" s="18">
        <v>8901684.3300000001</v>
      </c>
    </row>
    <row r="40" spans="17:18">
      <c r="Q40">
        <v>35</v>
      </c>
      <c r="R40" s="18">
        <v>8101567.4300000006</v>
      </c>
    </row>
    <row r="41" spans="17:18">
      <c r="Q41">
        <v>36</v>
      </c>
      <c r="R41" s="18">
        <v>8018109.3300000001</v>
      </c>
    </row>
    <row r="42" spans="17:18">
      <c r="Q42">
        <v>37</v>
      </c>
      <c r="R42" s="18">
        <v>8439698.9600000009</v>
      </c>
    </row>
    <row r="43" spans="17:18">
      <c r="Q43">
        <v>38</v>
      </c>
      <c r="R43" s="18">
        <v>7767112.3200000003</v>
      </c>
    </row>
    <row r="44" spans="17:18">
      <c r="Q44">
        <v>39</v>
      </c>
      <c r="R44" s="18">
        <v>8159157.8200000003</v>
      </c>
    </row>
    <row r="45" spans="17:18">
      <c r="Q45">
        <v>40</v>
      </c>
      <c r="R45" s="18">
        <v>8456577.5800000001</v>
      </c>
    </row>
    <row r="46" spans="17:18">
      <c r="Q46">
        <v>41</v>
      </c>
      <c r="R46" s="18">
        <v>8993342.3800000008</v>
      </c>
    </row>
    <row r="47" spans="17:18">
      <c r="Q47">
        <v>42</v>
      </c>
      <c r="R47" s="18">
        <v>8522996.2400000002</v>
      </c>
    </row>
    <row r="48" spans="17:18">
      <c r="Q48">
        <v>43</v>
      </c>
      <c r="R48" s="18">
        <v>9065169</v>
      </c>
    </row>
    <row r="49" spans="17:18">
      <c r="Q49">
        <v>44</v>
      </c>
      <c r="R49" s="18">
        <v>8867444</v>
      </c>
    </row>
  </sheetData>
  <mergeCells count="1">
    <mergeCell ref="A1:AC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topLeftCell="A92" zoomScale="70" zoomScaleNormal="70" workbookViewId="0">
      <selection activeCell="K119" sqref="K119:K120"/>
    </sheetView>
  </sheetViews>
  <sheetFormatPr defaultColWidth="9.140625" defaultRowHeight="15"/>
  <cols>
    <col min="1" max="1" width="17" style="133" customWidth="1"/>
    <col min="2" max="2" width="16.28515625" style="6" customWidth="1"/>
    <col min="3" max="3" width="20" style="7" customWidth="1"/>
    <col min="4" max="4" width="18.28515625" style="6" customWidth="1"/>
    <col min="5" max="5" width="17" style="6" customWidth="1"/>
    <col min="6" max="7" width="14.85546875" style="6" customWidth="1"/>
    <col min="8" max="9" width="26.42578125" style="6" customWidth="1"/>
    <col min="10" max="10" width="21.7109375" style="6" customWidth="1"/>
    <col min="11" max="11" width="22" style="133" customWidth="1"/>
    <col min="12" max="12" width="16.85546875" style="120" customWidth="1"/>
    <col min="13" max="13" width="12.42578125" style="120" customWidth="1"/>
    <col min="14" max="16384" width="9.140625" style="1"/>
  </cols>
  <sheetData>
    <row r="1" spans="1:13" ht="19.5">
      <c r="A1" s="301" t="s">
        <v>416</v>
      </c>
      <c r="B1" s="301"/>
      <c r="C1" s="301"/>
      <c r="D1" s="301"/>
      <c r="E1" s="301"/>
      <c r="F1" s="301"/>
      <c r="G1" s="301"/>
      <c r="H1" s="301"/>
      <c r="I1" s="301"/>
      <c r="J1" s="301"/>
      <c r="K1" s="301"/>
    </row>
    <row r="3" spans="1:13">
      <c r="A3" s="129" t="s">
        <v>27</v>
      </c>
      <c r="B3" s="102" t="s">
        <v>25</v>
      </c>
      <c r="C3" s="102" t="s">
        <v>28</v>
      </c>
      <c r="D3" s="102" t="s">
        <v>4</v>
      </c>
      <c r="E3" s="102" t="s">
        <v>19</v>
      </c>
      <c r="F3" s="102" t="s">
        <v>90</v>
      </c>
      <c r="G3" s="102" t="s">
        <v>50</v>
      </c>
      <c r="H3" s="102" t="s">
        <v>3</v>
      </c>
      <c r="I3" s="102" t="s">
        <v>11</v>
      </c>
      <c r="J3" s="102" t="s">
        <v>29</v>
      </c>
      <c r="K3" s="134" t="s">
        <v>30</v>
      </c>
      <c r="L3" s="103" t="s">
        <v>419</v>
      </c>
      <c r="M3" s="104" t="s">
        <v>26</v>
      </c>
    </row>
    <row r="4" spans="1:13" ht="15" hidden="1" customHeight="1">
      <c r="A4" s="40">
        <v>6000</v>
      </c>
      <c r="B4" s="180"/>
      <c r="C4" s="180" t="s">
        <v>420</v>
      </c>
      <c r="D4" s="180" t="s">
        <v>10</v>
      </c>
      <c r="E4" s="180" t="s">
        <v>80</v>
      </c>
      <c r="F4" s="39">
        <v>19</v>
      </c>
      <c r="G4" s="181" t="s">
        <v>16</v>
      </c>
      <c r="H4" s="180" t="s">
        <v>290</v>
      </c>
      <c r="I4" s="180"/>
      <c r="J4" s="180" t="s">
        <v>421</v>
      </c>
      <c r="K4" s="40">
        <v>6348</v>
      </c>
      <c r="L4" s="111">
        <v>7129336</v>
      </c>
      <c r="M4" s="63">
        <v>45593</v>
      </c>
    </row>
    <row r="5" spans="1:13" ht="15" hidden="1" customHeight="1">
      <c r="A5" s="40">
        <v>11000</v>
      </c>
      <c r="B5" s="180" t="s">
        <v>56</v>
      </c>
      <c r="C5" s="180" t="s">
        <v>426</v>
      </c>
      <c r="D5" s="180" t="s">
        <v>14</v>
      </c>
      <c r="E5" s="180"/>
      <c r="F5" s="39"/>
      <c r="G5" s="181" t="s">
        <v>347</v>
      </c>
      <c r="H5" s="180" t="s">
        <v>427</v>
      </c>
      <c r="I5" s="180"/>
      <c r="J5" s="180" t="s">
        <v>593</v>
      </c>
      <c r="K5" s="40">
        <v>15962</v>
      </c>
      <c r="L5" s="111">
        <v>9173355</v>
      </c>
      <c r="M5" s="63">
        <v>45593</v>
      </c>
    </row>
    <row r="6" spans="1:13" ht="15" hidden="1" customHeight="1">
      <c r="A6" s="40">
        <v>6000</v>
      </c>
      <c r="B6" s="180" t="s">
        <v>56</v>
      </c>
      <c r="C6" s="182" t="s">
        <v>424</v>
      </c>
      <c r="D6" s="180" t="s">
        <v>10</v>
      </c>
      <c r="E6" s="180"/>
      <c r="F6" s="39"/>
      <c r="G6" s="181" t="s">
        <v>34</v>
      </c>
      <c r="H6" s="180" t="s">
        <v>24</v>
      </c>
      <c r="I6" s="180"/>
      <c r="J6" s="180" t="s">
        <v>70</v>
      </c>
      <c r="K6" s="40">
        <v>6830</v>
      </c>
      <c r="L6" s="111">
        <v>9136852</v>
      </c>
      <c r="M6" s="106">
        <v>45593</v>
      </c>
    </row>
    <row r="7" spans="1:13" ht="15" hidden="1" customHeight="1">
      <c r="A7" s="40">
        <v>3296</v>
      </c>
      <c r="B7" s="180" t="s">
        <v>192</v>
      </c>
      <c r="C7" s="182" t="s">
        <v>422</v>
      </c>
      <c r="D7" s="180" t="s">
        <v>10</v>
      </c>
      <c r="E7" s="180"/>
      <c r="F7" s="39"/>
      <c r="G7" s="181" t="s">
        <v>73</v>
      </c>
      <c r="H7" s="180" t="s">
        <v>179</v>
      </c>
      <c r="I7" s="180"/>
      <c r="J7" s="180" t="s">
        <v>423</v>
      </c>
      <c r="K7" s="40">
        <v>4380</v>
      </c>
      <c r="L7" s="111">
        <v>9522439</v>
      </c>
      <c r="M7" s="106">
        <v>45593</v>
      </c>
    </row>
    <row r="8" spans="1:13" ht="15" hidden="1" customHeight="1">
      <c r="A8" s="40">
        <v>61500</v>
      </c>
      <c r="B8" s="180" t="s">
        <v>56</v>
      </c>
      <c r="C8" s="180" t="s">
        <v>425</v>
      </c>
      <c r="D8" s="180" t="s">
        <v>15</v>
      </c>
      <c r="E8" s="180"/>
      <c r="F8" s="39"/>
      <c r="G8" s="181" t="s">
        <v>42</v>
      </c>
      <c r="H8" s="180" t="s">
        <v>43</v>
      </c>
      <c r="I8" s="180"/>
      <c r="J8" s="180" t="s">
        <v>594</v>
      </c>
      <c r="K8" s="40">
        <v>75670</v>
      </c>
      <c r="L8" s="111">
        <v>9673525</v>
      </c>
      <c r="M8" s="63">
        <v>45593</v>
      </c>
    </row>
    <row r="9" spans="1:13" ht="15" hidden="1" customHeight="1">
      <c r="A9" s="40">
        <v>28000</v>
      </c>
      <c r="B9" s="180" t="s">
        <v>56</v>
      </c>
      <c r="C9" s="180" t="s">
        <v>428</v>
      </c>
      <c r="D9" s="180" t="s">
        <v>14</v>
      </c>
      <c r="E9" s="180"/>
      <c r="F9" s="39"/>
      <c r="G9" s="181" t="s">
        <v>13</v>
      </c>
      <c r="H9" s="180" t="s">
        <v>39</v>
      </c>
      <c r="I9" s="180"/>
      <c r="J9" s="180" t="s">
        <v>169</v>
      </c>
      <c r="K9" s="40">
        <v>28671</v>
      </c>
      <c r="L9" s="111">
        <v>9296327</v>
      </c>
      <c r="M9" s="63">
        <v>45593</v>
      </c>
    </row>
    <row r="10" spans="1:13" ht="15" hidden="1" customHeight="1">
      <c r="A10" s="40">
        <v>30000</v>
      </c>
      <c r="B10" s="180"/>
      <c r="C10" s="183" t="s">
        <v>429</v>
      </c>
      <c r="D10" s="180" t="s">
        <v>665</v>
      </c>
      <c r="E10" s="180"/>
      <c r="F10" s="39"/>
      <c r="G10" s="184" t="s">
        <v>17</v>
      </c>
      <c r="H10" s="183" t="s">
        <v>122</v>
      </c>
      <c r="I10" s="180"/>
      <c r="J10" s="180" t="s">
        <v>350</v>
      </c>
      <c r="K10" s="107">
        <v>32525</v>
      </c>
      <c r="L10" s="121">
        <v>9528029</v>
      </c>
      <c r="M10" s="63">
        <v>45593</v>
      </c>
    </row>
    <row r="11" spans="1:13" ht="15" hidden="1" customHeight="1">
      <c r="A11" s="40">
        <v>6000</v>
      </c>
      <c r="B11" s="180" t="s">
        <v>192</v>
      </c>
      <c r="C11" s="185" t="s">
        <v>239</v>
      </c>
      <c r="D11" s="180" t="s">
        <v>14</v>
      </c>
      <c r="E11" s="180"/>
      <c r="F11" s="39"/>
      <c r="G11" s="181" t="s">
        <v>347</v>
      </c>
      <c r="H11" s="183" t="s">
        <v>155</v>
      </c>
      <c r="I11" s="180"/>
      <c r="J11" s="180" t="s">
        <v>595</v>
      </c>
      <c r="K11" s="40">
        <v>6609</v>
      </c>
      <c r="L11" s="186">
        <v>8609175</v>
      </c>
      <c r="M11" s="63">
        <v>45594</v>
      </c>
    </row>
    <row r="12" spans="1:13" ht="15" hidden="1" customHeight="1">
      <c r="A12" s="40">
        <v>5600</v>
      </c>
      <c r="B12" s="180" t="s">
        <v>56</v>
      </c>
      <c r="C12" s="182" t="s">
        <v>430</v>
      </c>
      <c r="D12" s="180" t="s">
        <v>6</v>
      </c>
      <c r="E12" s="180" t="s">
        <v>431</v>
      </c>
      <c r="F12" s="179"/>
      <c r="G12" s="181" t="s">
        <v>73</v>
      </c>
      <c r="H12" s="180" t="s">
        <v>36</v>
      </c>
      <c r="I12" s="180"/>
      <c r="J12" s="180" t="s">
        <v>596</v>
      </c>
      <c r="K12" s="40">
        <v>7450</v>
      </c>
      <c r="L12" s="111">
        <v>8103377</v>
      </c>
      <c r="M12" s="106">
        <v>45594</v>
      </c>
    </row>
    <row r="13" spans="1:13" ht="15" hidden="1" customHeight="1">
      <c r="A13" s="40">
        <v>4000</v>
      </c>
      <c r="B13" s="180"/>
      <c r="C13" s="182" t="s">
        <v>432</v>
      </c>
      <c r="D13" s="180" t="s">
        <v>6</v>
      </c>
      <c r="E13" s="180"/>
      <c r="F13" s="39"/>
      <c r="G13" s="181" t="s">
        <v>161</v>
      </c>
      <c r="H13" s="180" t="s">
        <v>433</v>
      </c>
      <c r="I13" s="180"/>
      <c r="J13" s="180" t="s">
        <v>302</v>
      </c>
      <c r="K13" s="40">
        <v>4315</v>
      </c>
      <c r="L13" s="111">
        <v>9174787</v>
      </c>
      <c r="M13" s="106">
        <v>45594</v>
      </c>
    </row>
    <row r="14" spans="1:13" ht="15" hidden="1" customHeight="1">
      <c r="A14" s="40">
        <v>65000</v>
      </c>
      <c r="B14" s="180" t="s">
        <v>56</v>
      </c>
      <c r="C14" s="185" t="s">
        <v>434</v>
      </c>
      <c r="D14" s="180" t="s">
        <v>15</v>
      </c>
      <c r="E14" s="180"/>
      <c r="F14" s="39"/>
      <c r="G14" s="181" t="s">
        <v>13</v>
      </c>
      <c r="H14" s="180" t="s">
        <v>597</v>
      </c>
      <c r="I14" s="180"/>
      <c r="J14" s="180" t="s">
        <v>598</v>
      </c>
      <c r="K14" s="107">
        <v>80327</v>
      </c>
      <c r="L14" s="186">
        <v>9543885</v>
      </c>
      <c r="M14" s="63">
        <v>45594</v>
      </c>
    </row>
    <row r="15" spans="1:13" ht="15" hidden="1" customHeight="1">
      <c r="A15" s="40">
        <v>33000</v>
      </c>
      <c r="B15" s="180" t="s">
        <v>192</v>
      </c>
      <c r="C15" s="182" t="s">
        <v>440</v>
      </c>
      <c r="D15" s="180" t="s">
        <v>77</v>
      </c>
      <c r="E15" s="180" t="s">
        <v>111</v>
      </c>
      <c r="F15" s="39">
        <v>25</v>
      </c>
      <c r="G15" s="181" t="s">
        <v>112</v>
      </c>
      <c r="H15" s="180" t="s">
        <v>113</v>
      </c>
      <c r="I15" s="180"/>
      <c r="J15" s="180" t="s">
        <v>202</v>
      </c>
      <c r="K15" s="40">
        <v>47282</v>
      </c>
      <c r="L15" s="111">
        <v>9200354</v>
      </c>
      <c r="M15" s="106">
        <v>45595</v>
      </c>
    </row>
    <row r="16" spans="1:13" ht="15" hidden="1" customHeight="1">
      <c r="A16" s="40">
        <v>4500</v>
      </c>
      <c r="B16" s="187" t="s">
        <v>192</v>
      </c>
      <c r="C16" s="188" t="s">
        <v>442</v>
      </c>
      <c r="D16" s="180" t="s">
        <v>14</v>
      </c>
      <c r="E16" s="187" t="s">
        <v>599</v>
      </c>
      <c r="F16" s="109"/>
      <c r="G16" s="181" t="s">
        <v>73</v>
      </c>
      <c r="H16" s="189" t="s">
        <v>152</v>
      </c>
      <c r="I16" s="187" t="s">
        <v>600</v>
      </c>
      <c r="J16" s="190" t="s">
        <v>601</v>
      </c>
      <c r="K16" s="40">
        <v>4766</v>
      </c>
      <c r="L16" s="186">
        <v>9071076</v>
      </c>
      <c r="M16" s="63">
        <v>45595</v>
      </c>
    </row>
    <row r="17" spans="1:13" ht="15" hidden="1" customHeight="1">
      <c r="A17" s="40">
        <v>27000</v>
      </c>
      <c r="B17" s="180" t="s">
        <v>56</v>
      </c>
      <c r="C17" s="180" t="s">
        <v>441</v>
      </c>
      <c r="D17" s="180" t="s">
        <v>14</v>
      </c>
      <c r="E17" s="180"/>
      <c r="F17" s="39"/>
      <c r="G17" s="181" t="s">
        <v>18</v>
      </c>
      <c r="H17" s="180" t="s">
        <v>45</v>
      </c>
      <c r="I17" s="180"/>
      <c r="J17" s="180" t="s">
        <v>602</v>
      </c>
      <c r="K17" s="40">
        <v>28442</v>
      </c>
      <c r="L17" s="191">
        <v>9245055</v>
      </c>
      <c r="M17" s="63">
        <v>45595</v>
      </c>
    </row>
    <row r="18" spans="1:13" ht="15" hidden="1" customHeight="1">
      <c r="A18" s="40">
        <v>6730</v>
      </c>
      <c r="B18" s="180" t="s">
        <v>603</v>
      </c>
      <c r="C18" s="185" t="s">
        <v>443</v>
      </c>
      <c r="D18" s="180" t="s">
        <v>15</v>
      </c>
      <c r="E18" s="180"/>
      <c r="F18" s="108"/>
      <c r="G18" s="192" t="s">
        <v>347</v>
      </c>
      <c r="H18" s="185" t="s">
        <v>155</v>
      </c>
      <c r="I18" s="180"/>
      <c r="J18" s="180" t="s">
        <v>70</v>
      </c>
      <c r="K18" s="107">
        <v>10122</v>
      </c>
      <c r="L18" s="186">
        <v>9191577</v>
      </c>
      <c r="M18" s="63">
        <v>45595</v>
      </c>
    </row>
    <row r="19" spans="1:13" ht="15" hidden="1" customHeight="1">
      <c r="A19" s="40">
        <v>4635</v>
      </c>
      <c r="B19" s="180" t="s">
        <v>56</v>
      </c>
      <c r="C19" s="182" t="s">
        <v>435</v>
      </c>
      <c r="D19" s="180" t="s">
        <v>10</v>
      </c>
      <c r="E19" s="180"/>
      <c r="F19" s="39"/>
      <c r="G19" s="181" t="s">
        <v>73</v>
      </c>
      <c r="H19" s="180" t="s">
        <v>155</v>
      </c>
      <c r="I19" s="180"/>
      <c r="J19" s="180" t="s">
        <v>166</v>
      </c>
      <c r="K19" s="40">
        <v>4402</v>
      </c>
      <c r="L19" s="111">
        <v>8806149</v>
      </c>
      <c r="M19" s="106">
        <v>45595</v>
      </c>
    </row>
    <row r="20" spans="1:13" ht="15" hidden="1" customHeight="1">
      <c r="A20" s="40">
        <v>2834</v>
      </c>
      <c r="B20" s="180" t="s">
        <v>64</v>
      </c>
      <c r="C20" s="182" t="s">
        <v>436</v>
      </c>
      <c r="D20" s="180" t="s">
        <v>10</v>
      </c>
      <c r="E20" s="180"/>
      <c r="F20" s="39"/>
      <c r="G20" s="181" t="s">
        <v>73</v>
      </c>
      <c r="H20" s="180" t="s">
        <v>151</v>
      </c>
      <c r="I20" s="180"/>
      <c r="J20" s="180" t="s">
        <v>437</v>
      </c>
      <c r="K20" s="40">
        <v>3031</v>
      </c>
      <c r="L20" s="111">
        <v>8857954</v>
      </c>
      <c r="M20" s="106">
        <v>45595</v>
      </c>
    </row>
    <row r="21" spans="1:13" ht="15" hidden="1" customHeight="1">
      <c r="A21" s="40">
        <v>6900</v>
      </c>
      <c r="B21" s="180" t="s">
        <v>56</v>
      </c>
      <c r="C21" s="182" t="s">
        <v>438</v>
      </c>
      <c r="D21" s="180" t="s">
        <v>10</v>
      </c>
      <c r="E21" s="180" t="s">
        <v>80</v>
      </c>
      <c r="F21" s="39">
        <v>17</v>
      </c>
      <c r="G21" s="181" t="s">
        <v>342</v>
      </c>
      <c r="H21" s="180" t="s">
        <v>343</v>
      </c>
      <c r="I21" s="180"/>
      <c r="J21" s="180" t="s">
        <v>439</v>
      </c>
      <c r="K21" s="40">
        <v>7004</v>
      </c>
      <c r="L21" s="111">
        <v>9407005</v>
      </c>
      <c r="M21" s="106">
        <v>45595</v>
      </c>
    </row>
    <row r="22" spans="1:13" ht="15" hidden="1" customHeight="1">
      <c r="A22" s="40">
        <v>5201</v>
      </c>
      <c r="B22" s="180" t="s">
        <v>192</v>
      </c>
      <c r="C22" s="180" t="s">
        <v>453</v>
      </c>
      <c r="D22" s="180" t="s">
        <v>77</v>
      </c>
      <c r="E22" s="180"/>
      <c r="F22" s="39"/>
      <c r="G22" s="181" t="s">
        <v>347</v>
      </c>
      <c r="H22" s="180" t="s">
        <v>153</v>
      </c>
      <c r="I22" s="180"/>
      <c r="J22" s="180" t="s">
        <v>605</v>
      </c>
      <c r="K22" s="40">
        <v>6177</v>
      </c>
      <c r="L22" s="186">
        <v>9100061</v>
      </c>
      <c r="M22" s="63">
        <v>45596</v>
      </c>
    </row>
    <row r="23" spans="1:13" ht="15" hidden="1" customHeight="1">
      <c r="A23" s="40">
        <v>64400</v>
      </c>
      <c r="B23" s="180" t="s">
        <v>56</v>
      </c>
      <c r="C23" s="187" t="s">
        <v>451</v>
      </c>
      <c r="D23" s="180" t="s">
        <v>77</v>
      </c>
      <c r="E23" s="180"/>
      <c r="F23" s="39"/>
      <c r="G23" s="181" t="s">
        <v>320</v>
      </c>
      <c r="H23" s="180"/>
      <c r="I23" s="180"/>
      <c r="J23" s="180" t="s">
        <v>606</v>
      </c>
      <c r="K23" s="40">
        <v>76629</v>
      </c>
      <c r="L23" s="191">
        <v>9267613</v>
      </c>
      <c r="M23" s="63">
        <v>45596</v>
      </c>
    </row>
    <row r="24" spans="1:13" ht="15" hidden="1" customHeight="1">
      <c r="A24" s="40">
        <v>3100</v>
      </c>
      <c r="B24" s="180" t="s">
        <v>8</v>
      </c>
      <c r="C24" s="182" t="s">
        <v>255</v>
      </c>
      <c r="D24" s="180" t="s">
        <v>10</v>
      </c>
      <c r="E24" s="180"/>
      <c r="F24" s="39"/>
      <c r="G24" s="181" t="s">
        <v>16</v>
      </c>
      <c r="H24" s="180" t="s">
        <v>447</v>
      </c>
      <c r="I24" s="180" t="s">
        <v>448</v>
      </c>
      <c r="J24" s="180" t="s">
        <v>127</v>
      </c>
      <c r="K24" s="40">
        <v>3703</v>
      </c>
      <c r="L24" s="111">
        <v>8516287</v>
      </c>
      <c r="M24" s="106">
        <v>45596</v>
      </c>
    </row>
    <row r="25" spans="1:13" ht="15" hidden="1" customHeight="1">
      <c r="A25" s="40">
        <v>5000</v>
      </c>
      <c r="B25" s="187" t="s">
        <v>56</v>
      </c>
      <c r="C25" s="193" t="s">
        <v>452</v>
      </c>
      <c r="D25" s="180" t="s">
        <v>10</v>
      </c>
      <c r="E25" s="180"/>
      <c r="F25" s="39"/>
      <c r="G25" s="181" t="s">
        <v>34</v>
      </c>
      <c r="H25" s="180"/>
      <c r="I25" s="180"/>
      <c r="J25" s="180" t="s">
        <v>607</v>
      </c>
      <c r="K25" s="40">
        <v>6446</v>
      </c>
      <c r="L25" s="191">
        <v>8121381</v>
      </c>
      <c r="M25" s="63">
        <v>45596</v>
      </c>
    </row>
    <row r="26" spans="1:13" ht="15" hidden="1" customHeight="1">
      <c r="A26" s="40">
        <v>6600</v>
      </c>
      <c r="B26" s="180" t="s">
        <v>192</v>
      </c>
      <c r="C26" s="182" t="s">
        <v>449</v>
      </c>
      <c r="D26" s="180" t="s">
        <v>6</v>
      </c>
      <c r="E26" s="180" t="s">
        <v>445</v>
      </c>
      <c r="F26" s="39"/>
      <c r="G26" s="181" t="s">
        <v>34</v>
      </c>
      <c r="H26" s="180" t="s">
        <v>24</v>
      </c>
      <c r="I26" s="180"/>
      <c r="J26" s="180" t="s">
        <v>450</v>
      </c>
      <c r="K26" s="40">
        <v>7054</v>
      </c>
      <c r="L26" s="111">
        <v>8909446</v>
      </c>
      <c r="M26" s="106">
        <v>45596</v>
      </c>
    </row>
    <row r="27" spans="1:13" ht="15" hidden="1" customHeight="1">
      <c r="A27" s="40">
        <v>2850</v>
      </c>
      <c r="B27" s="180" t="s">
        <v>192</v>
      </c>
      <c r="C27" s="182" t="s">
        <v>444</v>
      </c>
      <c r="D27" s="180" t="s">
        <v>6</v>
      </c>
      <c r="E27" s="180" t="s">
        <v>445</v>
      </c>
      <c r="F27" s="39"/>
      <c r="G27" s="181" t="s">
        <v>161</v>
      </c>
      <c r="H27" s="180" t="s">
        <v>433</v>
      </c>
      <c r="I27" s="180"/>
      <c r="J27" s="180" t="s">
        <v>446</v>
      </c>
      <c r="K27" s="40">
        <v>3353</v>
      </c>
      <c r="L27" s="111">
        <v>8133578</v>
      </c>
      <c r="M27" s="106">
        <v>45596</v>
      </c>
    </row>
    <row r="28" spans="1:13" ht="15" hidden="1" customHeight="1">
      <c r="A28" s="40">
        <v>4800</v>
      </c>
      <c r="B28" s="180"/>
      <c r="C28" s="185" t="s">
        <v>464</v>
      </c>
      <c r="D28" s="180" t="s">
        <v>14</v>
      </c>
      <c r="E28" s="180"/>
      <c r="F28" s="39"/>
      <c r="G28" s="181" t="s">
        <v>16</v>
      </c>
      <c r="H28" s="183" t="s">
        <v>195</v>
      </c>
      <c r="I28" s="180"/>
      <c r="J28" s="180" t="s">
        <v>609</v>
      </c>
      <c r="K28" s="107">
        <v>5095</v>
      </c>
      <c r="L28" s="186">
        <v>9412311</v>
      </c>
      <c r="M28" s="63">
        <v>45597</v>
      </c>
    </row>
    <row r="29" spans="1:13" ht="15" hidden="1" customHeight="1">
      <c r="A29" s="40">
        <v>25000</v>
      </c>
      <c r="B29" s="187" t="s">
        <v>56</v>
      </c>
      <c r="C29" s="188" t="s">
        <v>463</v>
      </c>
      <c r="D29" s="180" t="s">
        <v>14</v>
      </c>
      <c r="E29" s="187"/>
      <c r="F29" s="109"/>
      <c r="G29" s="181" t="s">
        <v>347</v>
      </c>
      <c r="H29" s="189" t="s">
        <v>36</v>
      </c>
      <c r="I29" s="187"/>
      <c r="J29" s="190" t="s">
        <v>610</v>
      </c>
      <c r="K29" s="40">
        <v>28290</v>
      </c>
      <c r="L29" s="186">
        <v>9222558</v>
      </c>
      <c r="M29" s="63">
        <v>45597</v>
      </c>
    </row>
    <row r="30" spans="1:13" ht="15" hidden="1" customHeight="1">
      <c r="A30" s="40">
        <v>6000</v>
      </c>
      <c r="B30" s="180" t="s">
        <v>57</v>
      </c>
      <c r="C30" s="182" t="s">
        <v>454</v>
      </c>
      <c r="D30" s="180" t="s">
        <v>10</v>
      </c>
      <c r="E30" s="180" t="s">
        <v>80</v>
      </c>
      <c r="F30" s="39">
        <v>19</v>
      </c>
      <c r="G30" s="181" t="s">
        <v>1</v>
      </c>
      <c r="H30" s="180" t="s">
        <v>611</v>
      </c>
      <c r="I30" s="180"/>
      <c r="J30" s="180" t="s">
        <v>455</v>
      </c>
      <c r="K30" s="40">
        <v>7578</v>
      </c>
      <c r="L30" s="111">
        <v>7917006</v>
      </c>
      <c r="M30" s="106">
        <v>45597</v>
      </c>
    </row>
    <row r="31" spans="1:13" ht="15" hidden="1" customHeight="1">
      <c r="A31" s="40">
        <v>5500</v>
      </c>
      <c r="B31" s="187" t="s">
        <v>192</v>
      </c>
      <c r="C31" s="185" t="s">
        <v>461</v>
      </c>
      <c r="D31" s="180" t="s">
        <v>77</v>
      </c>
      <c r="E31" s="187"/>
      <c r="F31" s="109"/>
      <c r="G31" s="184" t="s">
        <v>16</v>
      </c>
      <c r="H31" s="183" t="s">
        <v>462</v>
      </c>
      <c r="I31" s="187"/>
      <c r="J31" s="190" t="s">
        <v>612</v>
      </c>
      <c r="K31" s="107">
        <v>6502</v>
      </c>
      <c r="L31" s="186">
        <v>9182411</v>
      </c>
      <c r="M31" s="63">
        <v>45597</v>
      </c>
    </row>
    <row r="32" spans="1:13" ht="15" hidden="1" customHeight="1">
      <c r="A32" s="40">
        <v>2800</v>
      </c>
      <c r="B32" s="180" t="s">
        <v>56</v>
      </c>
      <c r="C32" s="180" t="s">
        <v>456</v>
      </c>
      <c r="D32" s="180" t="s">
        <v>10</v>
      </c>
      <c r="E32" s="180" t="s">
        <v>457</v>
      </c>
      <c r="F32" s="179"/>
      <c r="G32" s="181" t="s">
        <v>183</v>
      </c>
      <c r="H32" s="180" t="s">
        <v>458</v>
      </c>
      <c r="I32" s="180" t="s">
        <v>459</v>
      </c>
      <c r="J32" s="180" t="s">
        <v>127</v>
      </c>
      <c r="K32" s="40">
        <v>3473</v>
      </c>
      <c r="L32" s="111">
        <v>8520458</v>
      </c>
      <c r="M32" s="63">
        <v>45597</v>
      </c>
    </row>
    <row r="33" spans="1:13" ht="15" hidden="1" customHeight="1">
      <c r="A33" s="40">
        <v>29000</v>
      </c>
      <c r="B33" s="180"/>
      <c r="C33" s="185" t="s">
        <v>466</v>
      </c>
      <c r="D33" s="180" t="s">
        <v>665</v>
      </c>
      <c r="E33" s="180"/>
      <c r="F33" s="39"/>
      <c r="G33" s="181"/>
      <c r="H33" s="180"/>
      <c r="I33" s="180"/>
      <c r="J33" s="180" t="s">
        <v>613</v>
      </c>
      <c r="K33" s="107">
        <v>32613</v>
      </c>
      <c r="L33" s="186">
        <v>9543249</v>
      </c>
      <c r="M33" s="63">
        <v>45597</v>
      </c>
    </row>
    <row r="34" spans="1:13" ht="15" hidden="1" customHeight="1">
      <c r="A34" s="40">
        <v>10500</v>
      </c>
      <c r="B34" s="180" t="s">
        <v>56</v>
      </c>
      <c r="C34" s="187" t="s">
        <v>460</v>
      </c>
      <c r="D34" s="180" t="s">
        <v>14</v>
      </c>
      <c r="E34" s="180"/>
      <c r="F34" s="39"/>
      <c r="G34" s="181" t="s">
        <v>347</v>
      </c>
      <c r="H34" s="180" t="s">
        <v>155</v>
      </c>
      <c r="I34" s="180"/>
      <c r="J34" s="180" t="s">
        <v>614</v>
      </c>
      <c r="K34" s="40">
        <v>11600</v>
      </c>
      <c r="L34" s="191">
        <v>9240524</v>
      </c>
      <c r="M34" s="63">
        <v>45597</v>
      </c>
    </row>
    <row r="35" spans="1:13" ht="15" hidden="1" customHeight="1">
      <c r="A35" s="40">
        <v>63000</v>
      </c>
      <c r="B35" s="180"/>
      <c r="C35" s="183" t="s">
        <v>465</v>
      </c>
      <c r="D35" s="180" t="s">
        <v>15</v>
      </c>
      <c r="E35" s="180"/>
      <c r="F35" s="39"/>
      <c r="G35" s="181" t="s">
        <v>13</v>
      </c>
      <c r="H35" s="183" t="s">
        <v>391</v>
      </c>
      <c r="I35" s="180"/>
      <c r="J35" s="180" t="s">
        <v>615</v>
      </c>
      <c r="K35" s="107">
        <v>76037</v>
      </c>
      <c r="L35" s="121">
        <v>9580481</v>
      </c>
      <c r="M35" s="63">
        <v>45597</v>
      </c>
    </row>
    <row r="36" spans="1:13" ht="15" hidden="1" customHeight="1">
      <c r="A36" s="40">
        <v>6500</v>
      </c>
      <c r="B36" s="180" t="s">
        <v>57</v>
      </c>
      <c r="C36" s="180" t="s">
        <v>467</v>
      </c>
      <c r="D36" s="180" t="s">
        <v>10</v>
      </c>
      <c r="E36" s="180" t="s">
        <v>80</v>
      </c>
      <c r="F36" s="39">
        <v>17</v>
      </c>
      <c r="G36" s="181" t="s">
        <v>18</v>
      </c>
      <c r="H36" s="180"/>
      <c r="I36" s="180"/>
      <c r="J36" s="180" t="s">
        <v>468</v>
      </c>
      <c r="K36" s="40">
        <v>7233</v>
      </c>
      <c r="L36" s="111">
        <v>8512619</v>
      </c>
      <c r="M36" s="63">
        <v>45598</v>
      </c>
    </row>
    <row r="37" spans="1:13" ht="15" hidden="1" customHeight="1">
      <c r="A37" s="40">
        <v>50000</v>
      </c>
      <c r="B37" s="187" t="s">
        <v>56</v>
      </c>
      <c r="C37" s="183" t="s">
        <v>470</v>
      </c>
      <c r="D37" s="180" t="s">
        <v>14</v>
      </c>
      <c r="E37" s="180"/>
      <c r="F37" s="39"/>
      <c r="G37" s="192" t="s">
        <v>13</v>
      </c>
      <c r="H37" s="185"/>
      <c r="I37" s="180"/>
      <c r="J37" s="180" t="s">
        <v>616</v>
      </c>
      <c r="K37" s="107">
        <v>58018</v>
      </c>
      <c r="L37" s="186">
        <v>9497842</v>
      </c>
      <c r="M37" s="63">
        <v>45598</v>
      </c>
    </row>
    <row r="38" spans="1:13" ht="15" hidden="1" customHeight="1">
      <c r="A38" s="194">
        <v>63000</v>
      </c>
      <c r="B38" s="195"/>
      <c r="C38" s="196" t="s">
        <v>473</v>
      </c>
      <c r="D38" s="180" t="s">
        <v>665</v>
      </c>
      <c r="E38" s="197"/>
      <c r="F38" s="198"/>
      <c r="G38" s="199"/>
      <c r="H38" s="197"/>
      <c r="I38" s="197"/>
      <c r="J38" s="197" t="s">
        <v>617</v>
      </c>
      <c r="K38" s="194">
        <v>74001</v>
      </c>
      <c r="L38" s="200">
        <v>9164706</v>
      </c>
      <c r="M38" s="201">
        <v>45598</v>
      </c>
    </row>
    <row r="39" spans="1:13" ht="15" hidden="1" customHeight="1">
      <c r="A39" s="40">
        <v>4650</v>
      </c>
      <c r="B39" s="180" t="s">
        <v>56</v>
      </c>
      <c r="C39" s="180" t="s">
        <v>472</v>
      </c>
      <c r="D39" s="180" t="s">
        <v>14</v>
      </c>
      <c r="E39" s="180"/>
      <c r="F39" s="39"/>
      <c r="G39" s="181" t="s">
        <v>342</v>
      </c>
      <c r="H39" s="180"/>
      <c r="I39" s="180"/>
      <c r="J39" s="180" t="s">
        <v>618</v>
      </c>
      <c r="K39" s="40">
        <v>6085</v>
      </c>
      <c r="L39" s="111">
        <v>7382500</v>
      </c>
      <c r="M39" s="63">
        <v>45598</v>
      </c>
    </row>
    <row r="40" spans="1:13" ht="15" hidden="1" customHeight="1">
      <c r="A40" s="194">
        <v>14000</v>
      </c>
      <c r="B40" s="197" t="s">
        <v>192</v>
      </c>
      <c r="C40" s="202" t="s">
        <v>474</v>
      </c>
      <c r="D40" s="180" t="s">
        <v>15</v>
      </c>
      <c r="E40" s="197"/>
      <c r="F40" s="198"/>
      <c r="G40" s="199" t="s">
        <v>0</v>
      </c>
      <c r="H40" s="197" t="s">
        <v>619</v>
      </c>
      <c r="I40" s="197"/>
      <c r="J40" s="197" t="s">
        <v>620</v>
      </c>
      <c r="K40" s="194">
        <v>16807</v>
      </c>
      <c r="L40" s="200">
        <v>9537472</v>
      </c>
      <c r="M40" s="201">
        <v>45598</v>
      </c>
    </row>
    <row r="41" spans="1:13" ht="15" hidden="1" customHeight="1">
      <c r="A41" s="40">
        <v>25000</v>
      </c>
      <c r="B41" s="180"/>
      <c r="C41" s="180" t="s">
        <v>227</v>
      </c>
      <c r="D41" s="180" t="s">
        <v>665</v>
      </c>
      <c r="E41" s="180"/>
      <c r="F41" s="39"/>
      <c r="G41" s="181"/>
      <c r="H41" s="180"/>
      <c r="I41" s="180"/>
      <c r="J41" s="180" t="s">
        <v>621</v>
      </c>
      <c r="K41" s="40">
        <v>28471</v>
      </c>
      <c r="L41" s="186">
        <v>9218088</v>
      </c>
      <c r="M41" s="63">
        <v>45598</v>
      </c>
    </row>
    <row r="42" spans="1:13" ht="15" hidden="1" customHeight="1">
      <c r="A42" s="40">
        <v>12000</v>
      </c>
      <c r="B42" s="187" t="s">
        <v>56</v>
      </c>
      <c r="C42" s="188" t="s">
        <v>469</v>
      </c>
      <c r="D42" s="180" t="s">
        <v>14</v>
      </c>
      <c r="E42" s="187"/>
      <c r="F42" s="109"/>
      <c r="G42" s="181" t="s">
        <v>347</v>
      </c>
      <c r="H42" s="189"/>
      <c r="I42" s="187"/>
      <c r="J42" s="190" t="s">
        <v>622</v>
      </c>
      <c r="K42" s="107">
        <v>13790</v>
      </c>
      <c r="L42" s="186">
        <v>8902929</v>
      </c>
      <c r="M42" s="63">
        <v>45598</v>
      </c>
    </row>
    <row r="43" spans="1:13" ht="15" hidden="1" customHeight="1">
      <c r="A43" s="40">
        <v>25000</v>
      </c>
      <c r="B43" s="185" t="s">
        <v>8</v>
      </c>
      <c r="C43" s="185" t="s">
        <v>471</v>
      </c>
      <c r="D43" s="180" t="s">
        <v>14</v>
      </c>
      <c r="E43" s="185"/>
      <c r="F43" s="39"/>
      <c r="G43" s="181" t="s">
        <v>17</v>
      </c>
      <c r="H43" s="185" t="s">
        <v>122</v>
      </c>
      <c r="I43" s="180"/>
      <c r="J43" s="180" t="s">
        <v>623</v>
      </c>
      <c r="K43" s="40">
        <v>28397</v>
      </c>
      <c r="L43" s="191">
        <v>9445136</v>
      </c>
      <c r="M43" s="63">
        <v>45598</v>
      </c>
    </row>
    <row r="44" spans="1:13" ht="15" hidden="1" customHeight="1">
      <c r="A44" s="40">
        <v>1800</v>
      </c>
      <c r="B44" s="180" t="s">
        <v>332</v>
      </c>
      <c r="C44" s="180" t="s">
        <v>475</v>
      </c>
      <c r="D44" s="180" t="s">
        <v>6</v>
      </c>
      <c r="E44" s="180" t="s">
        <v>445</v>
      </c>
      <c r="F44" s="179"/>
      <c r="G44" s="181" t="s">
        <v>16</v>
      </c>
      <c r="H44" s="180" t="s">
        <v>462</v>
      </c>
      <c r="I44" s="180"/>
      <c r="J44" s="180" t="s">
        <v>476</v>
      </c>
      <c r="K44" s="40">
        <v>2297</v>
      </c>
      <c r="L44" s="111">
        <v>8834940</v>
      </c>
      <c r="M44" s="63">
        <v>45599</v>
      </c>
    </row>
    <row r="45" spans="1:13" ht="15" hidden="1" customHeight="1">
      <c r="A45" s="40">
        <v>5100</v>
      </c>
      <c r="B45" s="180" t="s">
        <v>56</v>
      </c>
      <c r="C45" s="180" t="s">
        <v>483</v>
      </c>
      <c r="D45" s="180" t="s">
        <v>10</v>
      </c>
      <c r="E45" s="180"/>
      <c r="F45" s="39"/>
      <c r="G45" s="181" t="s">
        <v>0</v>
      </c>
      <c r="H45" s="180" t="s">
        <v>185</v>
      </c>
      <c r="I45" s="180"/>
      <c r="J45" s="180" t="s">
        <v>484</v>
      </c>
      <c r="K45" s="40">
        <v>5610</v>
      </c>
      <c r="L45" s="111">
        <v>8520898</v>
      </c>
      <c r="M45" s="63">
        <v>45599</v>
      </c>
    </row>
    <row r="46" spans="1:13" ht="15" hidden="1" customHeight="1">
      <c r="A46" s="40">
        <v>10800</v>
      </c>
      <c r="B46" s="180" t="s">
        <v>56</v>
      </c>
      <c r="C46" s="180" t="s">
        <v>481</v>
      </c>
      <c r="D46" s="180" t="s">
        <v>14</v>
      </c>
      <c r="E46" s="180"/>
      <c r="F46" s="39"/>
      <c r="G46" s="181" t="s">
        <v>0</v>
      </c>
      <c r="H46" s="180" t="s">
        <v>5</v>
      </c>
      <c r="I46" s="180"/>
      <c r="J46" s="180" t="s">
        <v>593</v>
      </c>
      <c r="K46" s="40">
        <v>12342</v>
      </c>
      <c r="L46" s="191">
        <v>8517580</v>
      </c>
      <c r="M46" s="63">
        <v>45599</v>
      </c>
    </row>
    <row r="47" spans="1:13" ht="15" hidden="1" customHeight="1">
      <c r="A47" s="40">
        <v>6000</v>
      </c>
      <c r="B47" s="180"/>
      <c r="C47" s="180" t="s">
        <v>479</v>
      </c>
      <c r="D47" s="180" t="s">
        <v>10</v>
      </c>
      <c r="E47" s="180"/>
      <c r="F47" s="39"/>
      <c r="G47" s="181" t="s">
        <v>73</v>
      </c>
      <c r="H47" s="180" t="s">
        <v>36</v>
      </c>
      <c r="I47" s="180"/>
      <c r="J47" s="180" t="s">
        <v>480</v>
      </c>
      <c r="K47" s="40">
        <v>6235</v>
      </c>
      <c r="L47" s="111">
        <v>8208919</v>
      </c>
      <c r="M47" s="63">
        <v>45599</v>
      </c>
    </row>
    <row r="48" spans="1:13" ht="15" hidden="1" customHeight="1">
      <c r="A48" s="40">
        <v>60000</v>
      </c>
      <c r="B48" s="180"/>
      <c r="C48" s="180" t="s">
        <v>482</v>
      </c>
      <c r="D48" s="180" t="s">
        <v>14</v>
      </c>
      <c r="E48" s="180"/>
      <c r="F48" s="39"/>
      <c r="G48" s="199" t="s">
        <v>341</v>
      </c>
      <c r="H48" s="185"/>
      <c r="I48" s="180"/>
      <c r="J48" s="180" t="s">
        <v>624</v>
      </c>
      <c r="K48" s="40">
        <v>75966</v>
      </c>
      <c r="L48" s="203">
        <v>9244788</v>
      </c>
      <c r="M48" s="63">
        <v>45599</v>
      </c>
    </row>
    <row r="49" spans="1:13" ht="15" hidden="1" customHeight="1">
      <c r="A49" s="204">
        <v>2900</v>
      </c>
      <c r="B49" s="205" t="s">
        <v>192</v>
      </c>
      <c r="C49" s="205" t="s">
        <v>477</v>
      </c>
      <c r="D49" s="205" t="s">
        <v>10</v>
      </c>
      <c r="E49" s="205"/>
      <c r="F49" s="74"/>
      <c r="G49" s="206" t="s">
        <v>73</v>
      </c>
      <c r="H49" s="205" t="s">
        <v>179</v>
      </c>
      <c r="I49" s="205"/>
      <c r="J49" s="205" t="s">
        <v>478</v>
      </c>
      <c r="K49" s="204">
        <v>3353</v>
      </c>
      <c r="L49" s="115">
        <v>8725632</v>
      </c>
      <c r="M49" s="63">
        <v>45599</v>
      </c>
    </row>
    <row r="50" spans="1:13" hidden="1">
      <c r="A50" s="207">
        <v>5000</v>
      </c>
      <c r="B50" s="208" t="s">
        <v>56</v>
      </c>
      <c r="C50" s="209" t="s">
        <v>500</v>
      </c>
      <c r="D50" s="180" t="s">
        <v>7</v>
      </c>
      <c r="E50" s="180" t="s">
        <v>244</v>
      </c>
      <c r="F50" s="74">
        <v>47</v>
      </c>
      <c r="G50" s="210" t="s">
        <v>38</v>
      </c>
      <c r="H50" s="205" t="s">
        <v>40</v>
      </c>
      <c r="I50" s="211"/>
      <c r="J50" s="205" t="s">
        <v>501</v>
      </c>
      <c r="K50" s="207">
        <v>10100</v>
      </c>
      <c r="L50" s="111">
        <v>9146053</v>
      </c>
      <c r="M50" s="80">
        <v>45593</v>
      </c>
    </row>
    <row r="51" spans="1:13" hidden="1">
      <c r="A51" s="212">
        <v>24000</v>
      </c>
      <c r="B51" s="213" t="s">
        <v>8</v>
      </c>
      <c r="C51" s="214" t="s">
        <v>393</v>
      </c>
      <c r="D51" s="197" t="s">
        <v>7</v>
      </c>
      <c r="E51" s="197" t="s">
        <v>81</v>
      </c>
      <c r="F51" s="215">
        <v>41</v>
      </c>
      <c r="G51" s="214" t="s">
        <v>341</v>
      </c>
      <c r="H51" s="214"/>
      <c r="I51" s="197"/>
      <c r="J51" s="214" t="s">
        <v>394</v>
      </c>
      <c r="K51" s="212">
        <v>30929</v>
      </c>
      <c r="L51" s="111">
        <v>9459981</v>
      </c>
      <c r="M51" s="216">
        <v>45593</v>
      </c>
    </row>
    <row r="52" spans="1:13" hidden="1">
      <c r="A52" s="40">
        <v>32500</v>
      </c>
      <c r="B52" s="180" t="s">
        <v>56</v>
      </c>
      <c r="C52" s="182" t="s">
        <v>485</v>
      </c>
      <c r="D52" s="180" t="s">
        <v>7</v>
      </c>
      <c r="E52" s="180" t="s">
        <v>625</v>
      </c>
      <c r="F52" s="39">
        <v>114</v>
      </c>
      <c r="G52" s="197" t="s">
        <v>183</v>
      </c>
      <c r="H52" s="180"/>
      <c r="I52" s="180"/>
      <c r="J52" s="180" t="s">
        <v>486</v>
      </c>
      <c r="K52" s="40">
        <v>34537</v>
      </c>
      <c r="L52" s="111">
        <v>9541887</v>
      </c>
      <c r="M52" s="63">
        <v>45594</v>
      </c>
    </row>
    <row r="53" spans="1:13" hidden="1">
      <c r="A53" s="204">
        <v>2800</v>
      </c>
      <c r="B53" s="208"/>
      <c r="C53" s="182" t="s">
        <v>487</v>
      </c>
      <c r="D53" s="205" t="s">
        <v>7</v>
      </c>
      <c r="E53" s="180" t="s">
        <v>626</v>
      </c>
      <c r="F53" s="74">
        <v>68</v>
      </c>
      <c r="G53" s="205" t="s">
        <v>73</v>
      </c>
      <c r="H53" s="205" t="s">
        <v>155</v>
      </c>
      <c r="I53" s="180"/>
      <c r="J53" s="205" t="s">
        <v>488</v>
      </c>
      <c r="K53" s="204">
        <v>3014</v>
      </c>
      <c r="L53" s="111">
        <v>9001930</v>
      </c>
      <c r="M53" s="63">
        <v>45595</v>
      </c>
    </row>
    <row r="54" spans="1:13" hidden="1">
      <c r="A54" s="204">
        <v>60000</v>
      </c>
      <c r="B54" s="208" t="s">
        <v>56</v>
      </c>
      <c r="C54" s="182" t="s">
        <v>489</v>
      </c>
      <c r="D54" s="205" t="s">
        <v>7</v>
      </c>
      <c r="E54" s="180" t="s">
        <v>627</v>
      </c>
      <c r="F54" s="74" t="s">
        <v>628</v>
      </c>
      <c r="G54" s="214" t="s">
        <v>38</v>
      </c>
      <c r="H54" s="205"/>
      <c r="I54" s="180"/>
      <c r="J54" s="205" t="s">
        <v>490</v>
      </c>
      <c r="K54" s="204">
        <v>77119</v>
      </c>
      <c r="L54" s="111">
        <v>9738789</v>
      </c>
      <c r="M54" s="63">
        <v>45596</v>
      </c>
    </row>
    <row r="55" spans="1:13" hidden="1">
      <c r="A55" s="204">
        <v>35950</v>
      </c>
      <c r="B55" s="208" t="s">
        <v>8</v>
      </c>
      <c r="C55" s="182" t="s">
        <v>491</v>
      </c>
      <c r="D55" s="205" t="s">
        <v>7</v>
      </c>
      <c r="E55" s="180" t="s">
        <v>81</v>
      </c>
      <c r="F55" s="74">
        <v>42</v>
      </c>
      <c r="G55" s="214" t="s">
        <v>402</v>
      </c>
      <c r="H55" s="205"/>
      <c r="I55" s="180"/>
      <c r="J55" s="205" t="s">
        <v>492</v>
      </c>
      <c r="K55" s="204">
        <v>37574</v>
      </c>
      <c r="L55" s="111">
        <v>9701059</v>
      </c>
      <c r="M55" s="63">
        <v>45597</v>
      </c>
    </row>
    <row r="56" spans="1:13" hidden="1">
      <c r="A56" s="204">
        <v>25000</v>
      </c>
      <c r="B56" s="208" t="s">
        <v>150</v>
      </c>
      <c r="C56" s="182" t="s">
        <v>493</v>
      </c>
      <c r="D56" s="205" t="s">
        <v>7</v>
      </c>
      <c r="E56" s="180" t="s">
        <v>629</v>
      </c>
      <c r="F56" s="74" t="s">
        <v>494</v>
      </c>
      <c r="G56" s="205" t="s">
        <v>183</v>
      </c>
      <c r="H56" s="205" t="s">
        <v>495</v>
      </c>
      <c r="I56" s="180"/>
      <c r="J56" s="205" t="s">
        <v>496</v>
      </c>
      <c r="K56" s="204">
        <v>37732</v>
      </c>
      <c r="L56" s="111">
        <v>9806342</v>
      </c>
      <c r="M56" s="63">
        <v>45598</v>
      </c>
    </row>
    <row r="57" spans="1:13" hidden="1">
      <c r="A57" s="204">
        <v>5600</v>
      </c>
      <c r="B57" s="208" t="s">
        <v>64</v>
      </c>
      <c r="C57" s="182" t="s">
        <v>497</v>
      </c>
      <c r="D57" s="205" t="s">
        <v>7</v>
      </c>
      <c r="E57" s="205" t="s">
        <v>89</v>
      </c>
      <c r="F57" s="74" t="s">
        <v>498</v>
      </c>
      <c r="G57" s="180" t="s">
        <v>46</v>
      </c>
      <c r="H57" s="180" t="s">
        <v>119</v>
      </c>
      <c r="I57" s="205"/>
      <c r="J57" s="205" t="s">
        <v>499</v>
      </c>
      <c r="K57" s="204">
        <v>8300</v>
      </c>
      <c r="L57" s="191">
        <v>9418286</v>
      </c>
      <c r="M57" s="63">
        <v>45599</v>
      </c>
    </row>
    <row r="58" spans="1:13" ht="15" hidden="1" customHeight="1">
      <c r="A58" s="75">
        <v>2800</v>
      </c>
      <c r="B58" s="180" t="s">
        <v>57</v>
      </c>
      <c r="C58" s="182" t="s">
        <v>502</v>
      </c>
      <c r="D58" s="180" t="s">
        <v>12</v>
      </c>
      <c r="E58" s="180" t="s">
        <v>312</v>
      </c>
      <c r="F58" s="39"/>
      <c r="G58" s="180" t="s">
        <v>342</v>
      </c>
      <c r="H58" s="180" t="s">
        <v>343</v>
      </c>
      <c r="I58" s="180"/>
      <c r="J58" s="180" t="s">
        <v>503</v>
      </c>
      <c r="K58" s="40">
        <v>3323</v>
      </c>
      <c r="L58" s="111">
        <v>9414656</v>
      </c>
      <c r="M58" s="106">
        <v>45593</v>
      </c>
    </row>
    <row r="59" spans="1:13" ht="15" hidden="1" customHeight="1">
      <c r="A59" s="75">
        <v>6000</v>
      </c>
      <c r="B59" s="180"/>
      <c r="C59" s="182" t="s">
        <v>504</v>
      </c>
      <c r="D59" s="180" t="s">
        <v>47</v>
      </c>
      <c r="E59" s="180" t="s">
        <v>102</v>
      </c>
      <c r="F59" s="39">
        <v>10</v>
      </c>
      <c r="G59" s="180" t="s">
        <v>17</v>
      </c>
      <c r="H59" s="180" t="s">
        <v>44</v>
      </c>
      <c r="I59" s="180"/>
      <c r="J59" s="180" t="s">
        <v>505</v>
      </c>
      <c r="K59" s="40">
        <v>6977</v>
      </c>
      <c r="L59" s="111">
        <v>9014561</v>
      </c>
      <c r="M59" s="106">
        <v>45594</v>
      </c>
    </row>
    <row r="60" spans="1:13" ht="15" hidden="1" customHeight="1">
      <c r="A60" s="75">
        <v>3000</v>
      </c>
      <c r="B60" s="180" t="s">
        <v>8</v>
      </c>
      <c r="C60" s="182" t="s">
        <v>508</v>
      </c>
      <c r="D60" s="180" t="s">
        <v>370</v>
      </c>
      <c r="E60" s="180" t="s">
        <v>630</v>
      </c>
      <c r="F60" s="39">
        <v>1</v>
      </c>
      <c r="G60" s="180" t="s">
        <v>16</v>
      </c>
      <c r="H60" s="180" t="s">
        <v>383</v>
      </c>
      <c r="I60" s="180"/>
      <c r="J60" s="180" t="s">
        <v>631</v>
      </c>
      <c r="K60" s="40">
        <v>3490</v>
      </c>
      <c r="L60" s="111">
        <v>9001124</v>
      </c>
      <c r="M60" s="106">
        <v>45595</v>
      </c>
    </row>
    <row r="61" spans="1:13" ht="15" hidden="1" customHeight="1">
      <c r="A61" s="75">
        <v>50000</v>
      </c>
      <c r="B61" s="180" t="s">
        <v>603</v>
      </c>
      <c r="C61" s="182" t="s">
        <v>506</v>
      </c>
      <c r="D61" s="180" t="s">
        <v>12</v>
      </c>
      <c r="E61" s="180" t="s">
        <v>312</v>
      </c>
      <c r="F61" s="39"/>
      <c r="G61" s="180" t="s">
        <v>17</v>
      </c>
      <c r="H61" s="180" t="s">
        <v>507</v>
      </c>
      <c r="I61" s="180"/>
      <c r="J61" s="180" t="s">
        <v>632</v>
      </c>
      <c r="K61" s="40">
        <v>63550</v>
      </c>
      <c r="L61" s="111">
        <v>9720964</v>
      </c>
      <c r="M61" s="106">
        <v>45595</v>
      </c>
    </row>
    <row r="62" spans="1:13" ht="15" hidden="1" customHeight="1">
      <c r="A62" s="75">
        <v>3200</v>
      </c>
      <c r="B62" s="180" t="s">
        <v>56</v>
      </c>
      <c r="C62" s="182" t="s">
        <v>509</v>
      </c>
      <c r="D62" s="180" t="s">
        <v>12</v>
      </c>
      <c r="E62" s="180" t="s">
        <v>99</v>
      </c>
      <c r="F62" s="39">
        <v>9</v>
      </c>
      <c r="G62" s="180" t="s">
        <v>16</v>
      </c>
      <c r="H62" s="180" t="s">
        <v>195</v>
      </c>
      <c r="I62" s="180" t="s">
        <v>510</v>
      </c>
      <c r="J62" s="180" t="s">
        <v>511</v>
      </c>
      <c r="K62" s="40">
        <v>3346</v>
      </c>
      <c r="L62" s="111">
        <v>9368182</v>
      </c>
      <c r="M62" s="63">
        <v>45597</v>
      </c>
    </row>
    <row r="63" spans="1:13" ht="15" hidden="1" customHeight="1">
      <c r="A63" s="114">
        <v>6600</v>
      </c>
      <c r="B63" s="205"/>
      <c r="C63" s="218" t="s">
        <v>512</v>
      </c>
      <c r="D63" s="205" t="s">
        <v>370</v>
      </c>
      <c r="E63" s="205" t="s">
        <v>630</v>
      </c>
      <c r="F63" s="74">
        <v>1</v>
      </c>
      <c r="G63" s="180" t="s">
        <v>16</v>
      </c>
      <c r="H63" s="180" t="s">
        <v>164</v>
      </c>
      <c r="I63" s="205"/>
      <c r="J63" s="205" t="s">
        <v>125</v>
      </c>
      <c r="K63" s="204">
        <v>7301</v>
      </c>
      <c r="L63" s="115">
        <v>9197064</v>
      </c>
      <c r="M63" s="80">
        <v>45598</v>
      </c>
    </row>
    <row r="64" spans="1:13" ht="15" customHeight="1">
      <c r="A64" s="123">
        <v>5000</v>
      </c>
      <c r="B64" s="174" t="s">
        <v>154</v>
      </c>
      <c r="C64" s="219" t="s">
        <v>514</v>
      </c>
      <c r="D64" s="219" t="s">
        <v>66</v>
      </c>
      <c r="E64" s="219" t="s">
        <v>515</v>
      </c>
      <c r="F64" s="117">
        <v>19</v>
      </c>
      <c r="G64" s="219" t="s">
        <v>73</v>
      </c>
      <c r="H64" s="220" t="s">
        <v>179</v>
      </c>
      <c r="I64" s="219"/>
      <c r="J64" s="221" t="s">
        <v>633</v>
      </c>
      <c r="K64" s="222">
        <v>5334</v>
      </c>
      <c r="L64" s="117">
        <v>8867210</v>
      </c>
      <c r="M64" s="116">
        <v>45593</v>
      </c>
    </row>
    <row r="65" spans="1:13" ht="15" customHeight="1">
      <c r="A65" s="124">
        <v>3000.0900999999999</v>
      </c>
      <c r="B65" s="223" t="s">
        <v>154</v>
      </c>
      <c r="C65" s="224" t="s">
        <v>516</v>
      </c>
      <c r="D65" s="225" t="s">
        <v>115</v>
      </c>
      <c r="E65" s="224" t="s">
        <v>517</v>
      </c>
      <c r="F65" s="119"/>
      <c r="G65" s="224"/>
      <c r="H65" s="180"/>
      <c r="I65" s="224"/>
      <c r="J65" s="226" t="s">
        <v>634</v>
      </c>
      <c r="K65" s="227">
        <v>3273</v>
      </c>
      <c r="L65" s="117">
        <v>8887454</v>
      </c>
      <c r="M65" s="116">
        <v>45593</v>
      </c>
    </row>
    <row r="66" spans="1:13" ht="15" customHeight="1">
      <c r="A66" s="123">
        <v>5500</v>
      </c>
      <c r="B66" s="174" t="s">
        <v>154</v>
      </c>
      <c r="C66" s="219" t="s">
        <v>518</v>
      </c>
      <c r="D66" s="219" t="s">
        <v>294</v>
      </c>
      <c r="E66" s="219" t="s">
        <v>519</v>
      </c>
      <c r="F66" s="117" t="s">
        <v>392</v>
      </c>
      <c r="G66" s="219" t="s">
        <v>0</v>
      </c>
      <c r="H66" s="180" t="s">
        <v>5</v>
      </c>
      <c r="I66" s="219" t="s">
        <v>520</v>
      </c>
      <c r="J66" s="228" t="s">
        <v>635</v>
      </c>
      <c r="K66" s="222">
        <v>5985</v>
      </c>
      <c r="L66" s="117">
        <v>8837813</v>
      </c>
      <c r="M66" s="116">
        <v>45593</v>
      </c>
    </row>
    <row r="67" spans="1:13" ht="15" customHeight="1">
      <c r="A67" s="101">
        <v>27500</v>
      </c>
      <c r="B67" s="176" t="s">
        <v>332</v>
      </c>
      <c r="C67" s="175" t="s">
        <v>410</v>
      </c>
      <c r="D67" s="175" t="s">
        <v>400</v>
      </c>
      <c r="E67" s="174"/>
      <c r="F67" s="100"/>
      <c r="G67" s="175" t="s">
        <v>331</v>
      </c>
      <c r="H67" s="174" t="s">
        <v>636</v>
      </c>
      <c r="I67" s="175" t="s">
        <v>261</v>
      </c>
      <c r="J67" s="229" t="s">
        <v>411</v>
      </c>
      <c r="K67" s="75">
        <v>28355</v>
      </c>
      <c r="L67" s="88">
        <v>9544384</v>
      </c>
      <c r="M67" s="116">
        <v>45593</v>
      </c>
    </row>
    <row r="68" spans="1:13" ht="15" customHeight="1">
      <c r="A68" s="101">
        <v>58845</v>
      </c>
      <c r="B68" s="174" t="s">
        <v>154</v>
      </c>
      <c r="C68" s="175" t="s">
        <v>414</v>
      </c>
      <c r="D68" s="175" t="s">
        <v>65</v>
      </c>
      <c r="E68" s="176" t="s">
        <v>329</v>
      </c>
      <c r="F68" s="98">
        <v>22</v>
      </c>
      <c r="G68" s="175" t="s">
        <v>315</v>
      </c>
      <c r="H68" s="174"/>
      <c r="I68" s="175" t="s">
        <v>513</v>
      </c>
      <c r="J68" s="178" t="s">
        <v>184</v>
      </c>
      <c r="K68" s="75">
        <v>61429</v>
      </c>
      <c r="L68" s="88">
        <v>9599767</v>
      </c>
      <c r="M68" s="116">
        <v>45593</v>
      </c>
    </row>
    <row r="69" spans="1:13" ht="15" customHeight="1">
      <c r="A69" s="123">
        <v>2500</v>
      </c>
      <c r="B69" s="174" t="s">
        <v>154</v>
      </c>
      <c r="C69" s="219" t="s">
        <v>521</v>
      </c>
      <c r="D69" s="219" t="s">
        <v>67</v>
      </c>
      <c r="E69" s="219" t="s">
        <v>121</v>
      </c>
      <c r="F69" s="117">
        <v>22</v>
      </c>
      <c r="G69" s="219" t="s">
        <v>34</v>
      </c>
      <c r="H69" s="230" t="s">
        <v>35</v>
      </c>
      <c r="I69" s="219"/>
      <c r="J69" s="228" t="s">
        <v>637</v>
      </c>
      <c r="K69" s="222">
        <v>2904</v>
      </c>
      <c r="L69" s="117">
        <v>8223074</v>
      </c>
      <c r="M69" s="116">
        <v>45593</v>
      </c>
    </row>
    <row r="70" spans="1:13" ht="15" customHeight="1">
      <c r="A70" s="101">
        <v>52150</v>
      </c>
      <c r="B70" s="174" t="s">
        <v>154</v>
      </c>
      <c r="C70" s="175" t="s">
        <v>412</v>
      </c>
      <c r="D70" s="175" t="s">
        <v>65</v>
      </c>
      <c r="E70" s="176" t="s">
        <v>317</v>
      </c>
      <c r="F70" s="98">
        <v>40</v>
      </c>
      <c r="G70" s="175" t="s">
        <v>402</v>
      </c>
      <c r="H70" s="174" t="s">
        <v>458</v>
      </c>
      <c r="I70" s="175" t="s">
        <v>318</v>
      </c>
      <c r="J70" s="178" t="s">
        <v>413</v>
      </c>
      <c r="K70" s="75">
        <v>55582</v>
      </c>
      <c r="L70" s="88">
        <v>9430856</v>
      </c>
      <c r="M70" s="116">
        <v>45593</v>
      </c>
    </row>
    <row r="71" spans="1:13" ht="15" customHeight="1">
      <c r="A71" s="123">
        <v>3500</v>
      </c>
      <c r="B71" s="162" t="s">
        <v>124</v>
      </c>
      <c r="C71" s="219" t="s">
        <v>524</v>
      </c>
      <c r="D71" s="219" t="s">
        <v>67</v>
      </c>
      <c r="E71" s="219" t="s">
        <v>362</v>
      </c>
      <c r="F71" s="117">
        <v>11</v>
      </c>
      <c r="G71" s="231" t="s">
        <v>73</v>
      </c>
      <c r="H71" s="230" t="s">
        <v>179</v>
      </c>
      <c r="I71" s="219"/>
      <c r="J71" s="228" t="s">
        <v>638</v>
      </c>
      <c r="K71" s="222">
        <v>3782</v>
      </c>
      <c r="L71" s="117">
        <v>8903105</v>
      </c>
      <c r="M71" s="232">
        <v>45594</v>
      </c>
    </row>
    <row r="72" spans="1:13" ht="15" customHeight="1">
      <c r="A72" s="123">
        <v>28500</v>
      </c>
      <c r="B72" s="174" t="s">
        <v>154</v>
      </c>
      <c r="C72" s="219" t="s">
        <v>523</v>
      </c>
      <c r="D72" s="219" t="s">
        <v>71</v>
      </c>
      <c r="E72" s="219" t="s">
        <v>93</v>
      </c>
      <c r="F72" s="117">
        <v>3</v>
      </c>
      <c r="G72" s="219" t="s">
        <v>2</v>
      </c>
      <c r="H72" s="230" t="s">
        <v>639</v>
      </c>
      <c r="I72" s="219" t="s">
        <v>165</v>
      </c>
      <c r="J72" s="228" t="s">
        <v>640</v>
      </c>
      <c r="K72" s="222">
        <v>30124</v>
      </c>
      <c r="L72" s="117">
        <v>9443774</v>
      </c>
      <c r="M72" s="232">
        <v>45594</v>
      </c>
    </row>
    <row r="73" spans="1:13" ht="15" customHeight="1">
      <c r="A73" s="123">
        <v>27500</v>
      </c>
      <c r="B73" s="174" t="s">
        <v>154</v>
      </c>
      <c r="C73" s="219" t="s">
        <v>198</v>
      </c>
      <c r="D73" s="219" t="s">
        <v>65</v>
      </c>
      <c r="E73" s="219" t="s">
        <v>95</v>
      </c>
      <c r="F73" s="117">
        <v>22</v>
      </c>
      <c r="G73" s="219" t="s">
        <v>0</v>
      </c>
      <c r="H73" s="230" t="s">
        <v>619</v>
      </c>
      <c r="I73" s="219" t="s">
        <v>321</v>
      </c>
      <c r="J73" s="228" t="s">
        <v>641</v>
      </c>
      <c r="K73" s="222">
        <v>28358</v>
      </c>
      <c r="L73" s="117">
        <v>9445021</v>
      </c>
      <c r="M73" s="232">
        <v>45594</v>
      </c>
    </row>
    <row r="74" spans="1:13" ht="15" customHeight="1">
      <c r="A74" s="123">
        <v>25500</v>
      </c>
      <c r="B74" s="174" t="s">
        <v>154</v>
      </c>
      <c r="C74" s="219" t="s">
        <v>522</v>
      </c>
      <c r="D74" s="219" t="s">
        <v>65</v>
      </c>
      <c r="E74" s="219" t="s">
        <v>97</v>
      </c>
      <c r="F74" s="117" t="s">
        <v>212</v>
      </c>
      <c r="G74" s="219" t="s">
        <v>34</v>
      </c>
      <c r="H74" s="230" t="s">
        <v>35</v>
      </c>
      <c r="I74" s="219" t="s">
        <v>181</v>
      </c>
      <c r="J74" s="228" t="s">
        <v>642</v>
      </c>
      <c r="K74" s="222">
        <v>26412</v>
      </c>
      <c r="L74" s="117">
        <v>9125229</v>
      </c>
      <c r="M74" s="232">
        <v>45594</v>
      </c>
    </row>
    <row r="75" spans="1:13" ht="15" customHeight="1">
      <c r="A75" s="123">
        <v>3500</v>
      </c>
      <c r="B75" s="174" t="s">
        <v>154</v>
      </c>
      <c r="C75" s="219" t="s">
        <v>532</v>
      </c>
      <c r="D75" s="219" t="s">
        <v>66</v>
      </c>
      <c r="E75" s="219" t="s">
        <v>214</v>
      </c>
      <c r="F75" s="117" t="s">
        <v>533</v>
      </c>
      <c r="G75" s="219" t="s">
        <v>0</v>
      </c>
      <c r="H75" s="230" t="s">
        <v>5</v>
      </c>
      <c r="I75" s="219"/>
      <c r="J75" s="228" t="s">
        <v>643</v>
      </c>
      <c r="K75" s="222">
        <v>3734</v>
      </c>
      <c r="L75" s="117">
        <v>8871338</v>
      </c>
      <c r="M75" s="63">
        <v>45595</v>
      </c>
    </row>
    <row r="76" spans="1:13" ht="15" customHeight="1">
      <c r="A76" s="123">
        <v>30931.58</v>
      </c>
      <c r="B76" s="174" t="s">
        <v>154</v>
      </c>
      <c r="C76" s="219" t="s">
        <v>534</v>
      </c>
      <c r="D76" s="175" t="s">
        <v>400</v>
      </c>
      <c r="E76" s="219"/>
      <c r="F76" s="117"/>
      <c r="G76" s="219" t="s">
        <v>0</v>
      </c>
      <c r="H76" s="230" t="s">
        <v>5</v>
      </c>
      <c r="I76" s="219" t="s">
        <v>535</v>
      </c>
      <c r="J76" s="228" t="s">
        <v>644</v>
      </c>
      <c r="K76" s="222">
        <v>32576</v>
      </c>
      <c r="L76" s="117">
        <v>9336775</v>
      </c>
      <c r="M76" s="63">
        <v>45595</v>
      </c>
    </row>
    <row r="77" spans="1:13" ht="15" customHeight="1">
      <c r="A77" s="101">
        <v>5000</v>
      </c>
      <c r="B77" s="174" t="s">
        <v>64</v>
      </c>
      <c r="C77" s="231" t="s">
        <v>525</v>
      </c>
      <c r="D77" s="162" t="s">
        <v>115</v>
      </c>
      <c r="E77" s="176" t="s">
        <v>116</v>
      </c>
      <c r="F77" s="100">
        <v>37</v>
      </c>
      <c r="G77" s="231" t="s">
        <v>73</v>
      </c>
      <c r="H77" s="162" t="s">
        <v>155</v>
      </c>
      <c r="I77" s="231" t="s">
        <v>116</v>
      </c>
      <c r="J77" s="178" t="s">
        <v>645</v>
      </c>
      <c r="K77" s="75">
        <v>5177</v>
      </c>
      <c r="L77" s="112">
        <v>9119373</v>
      </c>
      <c r="M77" s="63">
        <v>45595</v>
      </c>
    </row>
    <row r="78" spans="1:13" ht="15" customHeight="1">
      <c r="A78" s="123">
        <v>2956.02</v>
      </c>
      <c r="B78" s="219" t="s">
        <v>286</v>
      </c>
      <c r="C78" s="219" t="s">
        <v>526</v>
      </c>
      <c r="D78" s="219" t="s">
        <v>295</v>
      </c>
      <c r="E78" s="219" t="s">
        <v>517</v>
      </c>
      <c r="F78" s="117"/>
      <c r="G78" s="219" t="s">
        <v>73</v>
      </c>
      <c r="H78" s="162" t="s">
        <v>155</v>
      </c>
      <c r="I78" s="219" t="s">
        <v>527</v>
      </c>
      <c r="J78" s="228" t="s">
        <v>96</v>
      </c>
      <c r="K78" s="222">
        <v>5026</v>
      </c>
      <c r="L78" s="117">
        <v>9549657</v>
      </c>
      <c r="M78" s="63">
        <v>45595</v>
      </c>
    </row>
    <row r="79" spans="1:13" ht="15" customHeight="1">
      <c r="A79" s="123">
        <v>7670.3198000000002</v>
      </c>
      <c r="B79" s="219" t="s">
        <v>56</v>
      </c>
      <c r="C79" s="219" t="s">
        <v>539</v>
      </c>
      <c r="D79" s="219" t="s">
        <v>295</v>
      </c>
      <c r="E79" s="219" t="s">
        <v>517</v>
      </c>
      <c r="F79" s="117"/>
      <c r="G79" s="219" t="s">
        <v>73</v>
      </c>
      <c r="H79" s="162" t="s">
        <v>155</v>
      </c>
      <c r="I79" s="219" t="s">
        <v>540</v>
      </c>
      <c r="J79" s="228" t="s">
        <v>646</v>
      </c>
      <c r="K79" s="222">
        <v>8163</v>
      </c>
      <c r="L79" s="117">
        <v>9903839</v>
      </c>
      <c r="M79" s="63">
        <v>45595</v>
      </c>
    </row>
    <row r="80" spans="1:13" ht="15" customHeight="1">
      <c r="A80" s="123">
        <v>66460</v>
      </c>
      <c r="B80" s="174" t="s">
        <v>154</v>
      </c>
      <c r="C80" s="219" t="s">
        <v>538</v>
      </c>
      <c r="D80" s="219" t="s">
        <v>65</v>
      </c>
      <c r="E80" s="219" t="s">
        <v>110</v>
      </c>
      <c r="F80" s="117">
        <v>23</v>
      </c>
      <c r="G80" s="219" t="s">
        <v>0</v>
      </c>
      <c r="H80" s="233" t="s">
        <v>647</v>
      </c>
      <c r="I80" s="219" t="s">
        <v>165</v>
      </c>
      <c r="J80" s="221" t="s">
        <v>648</v>
      </c>
      <c r="K80" s="222">
        <v>75115</v>
      </c>
      <c r="L80" s="117">
        <v>9217644</v>
      </c>
      <c r="M80" s="63">
        <v>45595</v>
      </c>
    </row>
    <row r="81" spans="1:13" ht="15" customHeight="1">
      <c r="A81" s="123">
        <v>6000</v>
      </c>
      <c r="B81" s="219" t="s">
        <v>56</v>
      </c>
      <c r="C81" s="219" t="s">
        <v>542</v>
      </c>
      <c r="D81" s="219" t="s">
        <v>67</v>
      </c>
      <c r="E81" s="219" t="s">
        <v>121</v>
      </c>
      <c r="F81" s="117">
        <v>22</v>
      </c>
      <c r="G81" s="219" t="s">
        <v>0</v>
      </c>
      <c r="H81" s="230" t="s">
        <v>619</v>
      </c>
      <c r="I81" s="219"/>
      <c r="J81" s="228" t="s">
        <v>645</v>
      </c>
      <c r="K81" s="222">
        <v>7911</v>
      </c>
      <c r="L81" s="117">
        <v>9788095</v>
      </c>
      <c r="M81" s="63">
        <v>45595</v>
      </c>
    </row>
    <row r="82" spans="1:13" ht="15" customHeight="1">
      <c r="A82" s="123">
        <v>66300</v>
      </c>
      <c r="B82" s="219"/>
      <c r="C82" s="219" t="s">
        <v>536</v>
      </c>
      <c r="D82" s="175" t="s">
        <v>400</v>
      </c>
      <c r="E82" s="219"/>
      <c r="F82" s="117"/>
      <c r="G82" s="219" t="s">
        <v>333</v>
      </c>
      <c r="H82" s="230"/>
      <c r="I82" s="219" t="s">
        <v>537</v>
      </c>
      <c r="J82" s="228" t="s">
        <v>401</v>
      </c>
      <c r="K82" s="222">
        <v>74414</v>
      </c>
      <c r="L82" s="117">
        <v>9269233</v>
      </c>
      <c r="M82" s="63">
        <v>45595</v>
      </c>
    </row>
    <row r="83" spans="1:13" ht="15" customHeight="1">
      <c r="A83" s="123">
        <v>6000</v>
      </c>
      <c r="B83" s="174" t="s">
        <v>154</v>
      </c>
      <c r="C83" s="219" t="s">
        <v>541</v>
      </c>
      <c r="D83" s="219" t="s">
        <v>67</v>
      </c>
      <c r="E83" s="219" t="s">
        <v>114</v>
      </c>
      <c r="F83" s="117">
        <v>7</v>
      </c>
      <c r="G83" s="219" t="s">
        <v>1</v>
      </c>
      <c r="H83" s="180" t="s">
        <v>9</v>
      </c>
      <c r="I83" s="219"/>
      <c r="J83" s="228" t="s">
        <v>649</v>
      </c>
      <c r="K83" s="222">
        <v>6882</v>
      </c>
      <c r="L83" s="117">
        <v>9383883</v>
      </c>
      <c r="M83" s="63">
        <v>45595</v>
      </c>
    </row>
    <row r="84" spans="1:13" ht="15" customHeight="1">
      <c r="A84" s="123">
        <v>3000</v>
      </c>
      <c r="B84" s="174" t="s">
        <v>154</v>
      </c>
      <c r="C84" s="219" t="s">
        <v>531</v>
      </c>
      <c r="D84" s="219" t="s">
        <v>66</v>
      </c>
      <c r="E84" s="219" t="s">
        <v>214</v>
      </c>
      <c r="F84" s="117" t="s">
        <v>215</v>
      </c>
      <c r="G84" s="219"/>
      <c r="H84" s="230"/>
      <c r="I84" s="219"/>
      <c r="J84" s="228" t="s">
        <v>650</v>
      </c>
      <c r="K84" s="222">
        <v>3330</v>
      </c>
      <c r="L84" s="117">
        <v>8946810</v>
      </c>
      <c r="M84" s="63">
        <v>45595</v>
      </c>
    </row>
    <row r="85" spans="1:13" ht="15" customHeight="1">
      <c r="A85" s="123">
        <v>4000</v>
      </c>
      <c r="B85" s="162" t="s">
        <v>124</v>
      </c>
      <c r="C85" s="219" t="s">
        <v>528</v>
      </c>
      <c r="D85" s="219" t="s">
        <v>67</v>
      </c>
      <c r="E85" s="219" t="s">
        <v>114</v>
      </c>
      <c r="F85" s="117">
        <v>6</v>
      </c>
      <c r="G85" s="219"/>
      <c r="H85" s="230"/>
      <c r="I85" s="219"/>
      <c r="J85" s="228" t="s">
        <v>651</v>
      </c>
      <c r="K85" s="222">
        <v>4477</v>
      </c>
      <c r="L85" s="117">
        <v>8211136</v>
      </c>
      <c r="M85" s="63">
        <v>45595</v>
      </c>
    </row>
    <row r="86" spans="1:13" ht="15" customHeight="1">
      <c r="A86" s="123">
        <v>5000</v>
      </c>
      <c r="B86" s="162" t="s">
        <v>64</v>
      </c>
      <c r="C86" s="219" t="s">
        <v>390</v>
      </c>
      <c r="D86" s="219" t="s">
        <v>67</v>
      </c>
      <c r="E86" s="219" t="s">
        <v>69</v>
      </c>
      <c r="F86" s="117">
        <v>8</v>
      </c>
      <c r="G86" s="219"/>
      <c r="H86" s="230"/>
      <c r="I86" s="219"/>
      <c r="J86" s="228" t="s">
        <v>652</v>
      </c>
      <c r="K86" s="222">
        <v>5657</v>
      </c>
      <c r="L86" s="117">
        <v>8959192</v>
      </c>
      <c r="M86" s="63">
        <v>45595</v>
      </c>
    </row>
    <row r="87" spans="1:13" ht="15" customHeight="1">
      <c r="A87" s="123">
        <v>3000</v>
      </c>
      <c r="B87" s="162" t="s">
        <v>64</v>
      </c>
      <c r="C87" s="219" t="s">
        <v>529</v>
      </c>
      <c r="D87" s="219" t="s">
        <v>67</v>
      </c>
      <c r="E87" s="219" t="s">
        <v>68</v>
      </c>
      <c r="F87" s="117">
        <v>0</v>
      </c>
      <c r="G87" s="219"/>
      <c r="H87" s="230"/>
      <c r="I87" s="219"/>
      <c r="J87" s="228" t="s">
        <v>653</v>
      </c>
      <c r="K87" s="222">
        <v>3174</v>
      </c>
      <c r="L87" s="117">
        <v>8728062</v>
      </c>
      <c r="M87" s="63">
        <v>45595</v>
      </c>
    </row>
    <row r="88" spans="1:13" ht="15" customHeight="1">
      <c r="A88" s="124">
        <v>4500</v>
      </c>
      <c r="B88" s="225" t="s">
        <v>64</v>
      </c>
      <c r="C88" s="224" t="s">
        <v>530</v>
      </c>
      <c r="D88" s="224" t="s">
        <v>67</v>
      </c>
      <c r="E88" s="224" t="s">
        <v>68</v>
      </c>
      <c r="F88" s="119">
        <v>2</v>
      </c>
      <c r="G88" s="224"/>
      <c r="H88" s="234"/>
      <c r="I88" s="224"/>
      <c r="J88" s="235" t="s">
        <v>654</v>
      </c>
      <c r="K88" s="227">
        <v>4763</v>
      </c>
      <c r="L88" s="117">
        <v>7811020</v>
      </c>
      <c r="M88" s="63">
        <v>45595</v>
      </c>
    </row>
    <row r="89" spans="1:13" ht="15" customHeight="1">
      <c r="A89" s="124">
        <v>30858</v>
      </c>
      <c r="B89" s="223" t="s">
        <v>154</v>
      </c>
      <c r="C89" s="224" t="s">
        <v>554</v>
      </c>
      <c r="D89" s="224" t="s">
        <v>65</v>
      </c>
      <c r="E89" s="224" t="s">
        <v>95</v>
      </c>
      <c r="F89" s="119">
        <v>22</v>
      </c>
      <c r="G89" s="224" t="s">
        <v>2</v>
      </c>
      <c r="H89" s="234" t="s">
        <v>655</v>
      </c>
      <c r="I89" s="224" t="s">
        <v>165</v>
      </c>
      <c r="J89" s="235" t="s">
        <v>406</v>
      </c>
      <c r="K89" s="227">
        <v>32077</v>
      </c>
      <c r="L89" s="117">
        <v>9494814</v>
      </c>
      <c r="M89" s="63">
        <v>45596</v>
      </c>
    </row>
    <row r="90" spans="1:13" ht="15" customHeight="1">
      <c r="A90" s="123">
        <v>31250</v>
      </c>
      <c r="B90" s="174" t="s">
        <v>154</v>
      </c>
      <c r="C90" s="219" t="s">
        <v>552</v>
      </c>
      <c r="D90" s="219" t="s">
        <v>65</v>
      </c>
      <c r="E90" s="219" t="s">
        <v>110</v>
      </c>
      <c r="F90" s="117">
        <v>23</v>
      </c>
      <c r="G90" s="219" t="s">
        <v>553</v>
      </c>
      <c r="H90" s="234"/>
      <c r="I90" s="219" t="s">
        <v>165</v>
      </c>
      <c r="J90" s="228" t="s">
        <v>656</v>
      </c>
      <c r="K90" s="222">
        <v>32778</v>
      </c>
      <c r="L90" s="117">
        <v>9459369</v>
      </c>
      <c r="M90" s="63">
        <v>45596</v>
      </c>
    </row>
    <row r="91" spans="1:13" ht="15" customHeight="1">
      <c r="A91" s="123">
        <v>64400</v>
      </c>
      <c r="B91" s="219"/>
      <c r="C91" s="219" t="s">
        <v>548</v>
      </c>
      <c r="D91" s="175" t="s">
        <v>400</v>
      </c>
      <c r="E91" s="219"/>
      <c r="F91" s="117"/>
      <c r="G91" s="219" t="s">
        <v>333</v>
      </c>
      <c r="H91" s="230" t="s">
        <v>657</v>
      </c>
      <c r="I91" s="219" t="s">
        <v>549</v>
      </c>
      <c r="J91" s="228" t="s">
        <v>658</v>
      </c>
      <c r="K91" s="222">
        <v>75214</v>
      </c>
      <c r="L91" s="117">
        <v>9218844</v>
      </c>
      <c r="M91" s="63">
        <v>45596</v>
      </c>
    </row>
    <row r="92" spans="1:13" ht="15" customHeight="1">
      <c r="A92" s="123">
        <v>50444</v>
      </c>
      <c r="B92" s="174" t="s">
        <v>154</v>
      </c>
      <c r="C92" s="219" t="s">
        <v>550</v>
      </c>
      <c r="D92" s="219" t="s">
        <v>65</v>
      </c>
      <c r="E92" s="219" t="s">
        <v>97</v>
      </c>
      <c r="F92" s="117" t="s">
        <v>212</v>
      </c>
      <c r="G92" s="219" t="s">
        <v>407</v>
      </c>
      <c r="H92" s="230"/>
      <c r="I92" s="219" t="s">
        <v>551</v>
      </c>
      <c r="J92" s="228" t="s">
        <v>659</v>
      </c>
      <c r="K92" s="222">
        <v>53414</v>
      </c>
      <c r="L92" s="117">
        <v>9330678</v>
      </c>
      <c r="M92" s="63">
        <v>45596</v>
      </c>
    </row>
    <row r="93" spans="1:13" ht="15" customHeight="1">
      <c r="A93" s="123">
        <v>3000</v>
      </c>
      <c r="B93" s="174" t="s">
        <v>154</v>
      </c>
      <c r="C93" s="219" t="s">
        <v>545</v>
      </c>
      <c r="D93" s="219" t="s">
        <v>66</v>
      </c>
      <c r="E93" s="219" t="s">
        <v>515</v>
      </c>
      <c r="F93" s="117">
        <v>18</v>
      </c>
      <c r="G93" s="219" t="s">
        <v>73</v>
      </c>
      <c r="H93" s="230" t="s">
        <v>153</v>
      </c>
      <c r="I93" s="219"/>
      <c r="J93" s="228" t="s">
        <v>96</v>
      </c>
      <c r="K93" s="222">
        <v>3004</v>
      </c>
      <c r="L93" s="117">
        <v>8881711</v>
      </c>
      <c r="M93" s="63">
        <v>45596</v>
      </c>
    </row>
    <row r="94" spans="1:13" ht="15" customHeight="1">
      <c r="A94" s="123">
        <v>3500</v>
      </c>
      <c r="B94" s="174" t="s">
        <v>154</v>
      </c>
      <c r="C94" s="219" t="s">
        <v>546</v>
      </c>
      <c r="D94" s="219" t="s">
        <v>66</v>
      </c>
      <c r="E94" s="219" t="s">
        <v>547</v>
      </c>
      <c r="F94" s="117"/>
      <c r="G94" s="219" t="s">
        <v>73</v>
      </c>
      <c r="H94" s="230" t="s">
        <v>152</v>
      </c>
      <c r="I94" s="219"/>
      <c r="J94" s="228" t="s">
        <v>660</v>
      </c>
      <c r="K94" s="222">
        <v>3733</v>
      </c>
      <c r="L94" s="117">
        <v>8744224</v>
      </c>
      <c r="M94" s="63">
        <v>45596</v>
      </c>
    </row>
    <row r="95" spans="1:13" ht="15" customHeight="1">
      <c r="A95" s="101">
        <v>5000</v>
      </c>
      <c r="B95" s="176" t="s">
        <v>172</v>
      </c>
      <c r="C95" s="231" t="s">
        <v>543</v>
      </c>
      <c r="D95" s="231" t="s">
        <v>67</v>
      </c>
      <c r="E95" s="176" t="s">
        <v>69</v>
      </c>
      <c r="F95" s="100">
        <v>9</v>
      </c>
      <c r="G95" s="231" t="s">
        <v>73</v>
      </c>
      <c r="H95" s="174" t="s">
        <v>179</v>
      </c>
      <c r="I95" s="231"/>
      <c r="J95" s="178" t="s">
        <v>96</v>
      </c>
      <c r="K95" s="75">
        <v>5440</v>
      </c>
      <c r="L95" s="112">
        <v>9247637</v>
      </c>
      <c r="M95" s="63">
        <v>45596</v>
      </c>
    </row>
    <row r="96" spans="1:13" ht="15" customHeight="1">
      <c r="A96" s="123">
        <v>3500</v>
      </c>
      <c r="B96" s="174" t="s">
        <v>154</v>
      </c>
      <c r="C96" s="219" t="s">
        <v>555</v>
      </c>
      <c r="D96" s="219" t="s">
        <v>67</v>
      </c>
      <c r="E96" s="219" t="s">
        <v>114</v>
      </c>
      <c r="F96" s="117">
        <v>7</v>
      </c>
      <c r="G96" s="219" t="s">
        <v>73</v>
      </c>
      <c r="H96" s="174" t="s">
        <v>179</v>
      </c>
      <c r="I96" s="219"/>
      <c r="J96" s="228" t="s">
        <v>633</v>
      </c>
      <c r="K96" s="222">
        <v>3263</v>
      </c>
      <c r="L96" s="117">
        <v>8903064</v>
      </c>
      <c r="M96" s="63">
        <v>45596</v>
      </c>
    </row>
    <row r="97" spans="1:13" ht="15" customHeight="1">
      <c r="A97" s="101">
        <v>6000</v>
      </c>
      <c r="B97" s="174" t="s">
        <v>64</v>
      </c>
      <c r="C97" s="231" t="s">
        <v>544</v>
      </c>
      <c r="D97" s="231" t="s">
        <v>67</v>
      </c>
      <c r="E97" s="176" t="s">
        <v>68</v>
      </c>
      <c r="F97" s="100">
        <v>0</v>
      </c>
      <c r="G97" s="231"/>
      <c r="H97" s="174"/>
      <c r="I97" s="231"/>
      <c r="J97" s="178" t="s">
        <v>654</v>
      </c>
      <c r="K97" s="75">
        <v>6261</v>
      </c>
      <c r="L97" s="112">
        <v>8728490</v>
      </c>
      <c r="M97" s="63">
        <v>45596</v>
      </c>
    </row>
    <row r="98" spans="1:13" ht="15" customHeight="1">
      <c r="A98" s="123">
        <v>35700</v>
      </c>
      <c r="B98" s="174" t="s">
        <v>154</v>
      </c>
      <c r="C98" s="219" t="s">
        <v>556</v>
      </c>
      <c r="D98" s="175" t="s">
        <v>400</v>
      </c>
      <c r="E98" s="219"/>
      <c r="F98" s="117"/>
      <c r="G98" s="219" t="s">
        <v>0</v>
      </c>
      <c r="H98" s="230" t="s">
        <v>619</v>
      </c>
      <c r="I98" s="219" t="s">
        <v>262</v>
      </c>
      <c r="J98" s="228" t="s">
        <v>661</v>
      </c>
      <c r="K98" s="222">
        <v>37387</v>
      </c>
      <c r="L98" s="117">
        <v>9471678</v>
      </c>
      <c r="M98" s="232">
        <v>45597</v>
      </c>
    </row>
    <row r="99" spans="1:13" ht="15" customHeight="1">
      <c r="A99" s="123">
        <v>20000</v>
      </c>
      <c r="B99" s="174" t="s">
        <v>154</v>
      </c>
      <c r="C99" s="219" t="s">
        <v>557</v>
      </c>
      <c r="D99" s="175" t="s">
        <v>400</v>
      </c>
      <c r="E99" s="219"/>
      <c r="F99" s="117"/>
      <c r="G99" s="219" t="s">
        <v>0</v>
      </c>
      <c r="H99" s="230" t="s">
        <v>647</v>
      </c>
      <c r="I99" s="219" t="s">
        <v>181</v>
      </c>
      <c r="J99" s="228" t="s">
        <v>662</v>
      </c>
      <c r="K99" s="222">
        <v>24306</v>
      </c>
      <c r="L99" s="117">
        <v>9122899</v>
      </c>
      <c r="M99" s="232">
        <v>45597</v>
      </c>
    </row>
    <row r="100" spans="1:13" ht="15" customHeight="1">
      <c r="A100" s="124">
        <v>30700</v>
      </c>
      <c r="B100" s="223" t="s">
        <v>154</v>
      </c>
      <c r="C100" s="224" t="s">
        <v>228</v>
      </c>
      <c r="D100" s="224" t="s">
        <v>71</v>
      </c>
      <c r="E100" s="224" t="s">
        <v>93</v>
      </c>
      <c r="F100" s="119">
        <v>4</v>
      </c>
      <c r="G100" s="224" t="s">
        <v>558</v>
      </c>
      <c r="H100" s="234" t="s">
        <v>663</v>
      </c>
      <c r="I100" s="224" t="s">
        <v>325</v>
      </c>
      <c r="J100" s="235" t="s">
        <v>664</v>
      </c>
      <c r="K100" s="227">
        <v>31784</v>
      </c>
      <c r="L100" s="117">
        <v>9209087</v>
      </c>
      <c r="M100" s="232">
        <v>45597</v>
      </c>
    </row>
    <row r="101" spans="1:13" ht="15" customHeight="1">
      <c r="A101" s="236">
        <v>6000</v>
      </c>
      <c r="B101" s="237" t="s">
        <v>124</v>
      </c>
      <c r="C101" s="238" t="s">
        <v>559</v>
      </c>
      <c r="D101" s="238" t="s">
        <v>67</v>
      </c>
      <c r="E101" s="239" t="s">
        <v>121</v>
      </c>
      <c r="F101" s="240">
        <v>22</v>
      </c>
      <c r="G101" s="238"/>
      <c r="H101" s="237"/>
      <c r="I101" s="238"/>
      <c r="J101" s="241" t="s">
        <v>364</v>
      </c>
      <c r="K101" s="242">
        <v>7240</v>
      </c>
      <c r="L101" s="243">
        <v>9618721</v>
      </c>
      <c r="M101" s="232">
        <v>45597</v>
      </c>
    </row>
    <row r="102" spans="1:13" ht="15" customHeight="1">
      <c r="A102" s="244">
        <v>6000</v>
      </c>
      <c r="B102" s="245" t="s">
        <v>124</v>
      </c>
      <c r="C102" s="246" t="s">
        <v>560</v>
      </c>
      <c r="D102" s="246" t="s">
        <v>67</v>
      </c>
      <c r="E102" s="247" t="s">
        <v>68</v>
      </c>
      <c r="F102" s="248" t="s">
        <v>392</v>
      </c>
      <c r="G102" s="246"/>
      <c r="H102" s="245"/>
      <c r="I102" s="246"/>
      <c r="J102" s="249" t="s">
        <v>364</v>
      </c>
      <c r="K102" s="250">
        <v>6826</v>
      </c>
      <c r="L102" s="251">
        <v>9482017</v>
      </c>
      <c r="M102" s="232">
        <v>45597</v>
      </c>
    </row>
    <row r="103" spans="1:13" ht="15" hidden="1" customHeight="1">
      <c r="A103" s="75">
        <v>5400</v>
      </c>
      <c r="B103" s="39"/>
      <c r="C103" s="39" t="s">
        <v>483</v>
      </c>
      <c r="D103" s="39" t="s">
        <v>10</v>
      </c>
      <c r="E103" s="39"/>
      <c r="F103" s="39"/>
      <c r="G103" s="39" t="s">
        <v>0</v>
      </c>
      <c r="H103" s="39" t="s">
        <v>185</v>
      </c>
      <c r="I103" s="39"/>
      <c r="J103" s="39" t="s">
        <v>484</v>
      </c>
      <c r="K103" s="75">
        <v>5610</v>
      </c>
      <c r="L103" s="111">
        <v>8520898</v>
      </c>
      <c r="M103" s="63">
        <v>45599</v>
      </c>
    </row>
    <row r="105" spans="1:13">
      <c r="A105" s="130"/>
      <c r="B105" s="120"/>
      <c r="C105" s="120"/>
      <c r="D105" s="120"/>
      <c r="E105" s="38"/>
      <c r="F105" s="38"/>
      <c r="G105" s="38"/>
      <c r="H105" s="38"/>
      <c r="I105" s="38"/>
      <c r="J105" s="38"/>
    </row>
    <row r="106" spans="1:13" ht="18">
      <c r="A106" s="302" t="s">
        <v>563</v>
      </c>
      <c r="B106" s="302"/>
      <c r="C106" s="62">
        <f>SUM(Таблица1[Volume, tons])</f>
        <v>1850511.0098999999</v>
      </c>
      <c r="D106" s="120"/>
      <c r="E106" s="163"/>
      <c r="F106" s="163"/>
      <c r="G106" s="164"/>
      <c r="H106" s="164"/>
      <c r="I106" s="165"/>
      <c r="J106" s="38"/>
      <c r="K106" s="135"/>
    </row>
    <row r="107" spans="1:13" ht="18">
      <c r="A107" s="141"/>
      <c r="B107" s="1"/>
      <c r="C107" s="1"/>
      <c r="D107" s="120"/>
      <c r="E107" s="166"/>
      <c r="F107" s="166"/>
      <c r="G107" s="165"/>
      <c r="H107" s="167"/>
      <c r="I107" s="168"/>
      <c r="J107" s="55"/>
      <c r="K107" s="136"/>
    </row>
    <row r="108" spans="1:13" ht="15.75">
      <c r="A108" s="130"/>
      <c r="B108" s="131" t="s">
        <v>58</v>
      </c>
      <c r="C108" s="53">
        <v>618389</v>
      </c>
      <c r="D108" s="120"/>
      <c r="E108" s="169"/>
      <c r="F108" s="169"/>
      <c r="G108" s="252"/>
      <c r="H108" s="170"/>
      <c r="I108" s="171"/>
      <c r="J108" s="56"/>
      <c r="K108" s="137"/>
    </row>
    <row r="109" spans="1:13" ht="15.75">
      <c r="A109" s="142"/>
      <c r="B109" s="132" t="s">
        <v>59</v>
      </c>
      <c r="C109" s="54">
        <v>520255</v>
      </c>
      <c r="D109" s="139"/>
      <c r="E109" s="172"/>
      <c r="F109" s="172"/>
      <c r="G109" s="253"/>
      <c r="H109" s="173"/>
      <c r="I109" s="171"/>
      <c r="J109" s="57"/>
      <c r="K109" s="138"/>
    </row>
    <row r="110" spans="1:13" ht="15.75">
      <c r="A110" s="1"/>
      <c r="B110" s="131" t="s">
        <v>60</v>
      </c>
      <c r="C110" s="54">
        <v>269567</v>
      </c>
      <c r="D110" s="140"/>
      <c r="E110" s="169"/>
      <c r="F110" s="169"/>
      <c r="G110" s="38"/>
      <c r="H110" s="173"/>
      <c r="I110" s="171"/>
      <c r="J110" s="57"/>
      <c r="K110" s="138"/>
    </row>
    <row r="111" spans="1:13" ht="15.75">
      <c r="A111" s="1"/>
      <c r="B111" s="131" t="s">
        <v>61</v>
      </c>
      <c r="C111" s="54">
        <v>442300</v>
      </c>
      <c r="D111" s="140"/>
      <c r="E111" s="300"/>
      <c r="F111" s="300"/>
      <c r="G111" s="38"/>
      <c r="H111" s="173"/>
      <c r="I111" s="171"/>
      <c r="J111" s="57"/>
      <c r="K111" s="138"/>
    </row>
    <row r="112" spans="1:13" ht="15.75">
      <c r="A112" s="1"/>
      <c r="B112" s="1"/>
      <c r="C112" s="57"/>
      <c r="D112" s="140"/>
      <c r="E112" s="1"/>
      <c r="F112" s="1"/>
      <c r="G112" s="1"/>
      <c r="H112" s="1"/>
      <c r="I112" s="1"/>
      <c r="J112" s="38"/>
      <c r="K112" s="135"/>
    </row>
    <row r="113" spans="1:11" ht="15.75">
      <c r="A113" s="1"/>
      <c r="B113" s="1"/>
      <c r="C113" s="57"/>
      <c r="D113" s="140"/>
      <c r="E113" s="126"/>
      <c r="I113" s="38"/>
      <c r="J113" s="38"/>
      <c r="K113" s="135"/>
    </row>
    <row r="115" spans="1:11">
      <c r="C115" s="7" t="s">
        <v>100</v>
      </c>
      <c r="D115" s="6" t="s">
        <v>564</v>
      </c>
    </row>
    <row r="116" spans="1:11">
      <c r="B116" s="128" t="s">
        <v>565</v>
      </c>
      <c r="C116" s="122"/>
      <c r="D116" s="122">
        <v>837896</v>
      </c>
      <c r="E116" s="128"/>
    </row>
    <row r="117" spans="1:11">
      <c r="B117" s="6" t="s">
        <v>369</v>
      </c>
      <c r="C117" s="122"/>
      <c r="D117" s="122">
        <v>190850</v>
      </c>
      <c r="E117" s="128"/>
    </row>
    <row r="118" spans="1:11">
      <c r="B118" s="6" t="s">
        <v>346</v>
      </c>
      <c r="C118" s="122"/>
      <c r="D118" s="122">
        <v>71600</v>
      </c>
    </row>
    <row r="119" spans="1:11">
      <c r="B119" s="6" t="s">
        <v>566</v>
      </c>
      <c r="C119" s="122"/>
      <c r="D119" s="122">
        <v>750165</v>
      </c>
    </row>
    <row r="120" spans="1:11">
      <c r="C120" s="122"/>
      <c r="D120" s="122"/>
    </row>
    <row r="121" spans="1:11">
      <c r="C121" s="122"/>
      <c r="D121" s="122"/>
    </row>
    <row r="122" spans="1:11">
      <c r="C122" s="122"/>
      <c r="D122" s="122"/>
    </row>
    <row r="123" spans="1:11">
      <c r="C123" s="122"/>
      <c r="D123" s="122"/>
    </row>
    <row r="124" spans="1:11">
      <c r="C124" s="122"/>
      <c r="D124" s="122"/>
    </row>
    <row r="127" spans="1:11">
      <c r="E127" s="120"/>
      <c r="F127" s="120"/>
    </row>
  </sheetData>
  <mergeCells count="3">
    <mergeCell ref="E111:F111"/>
    <mergeCell ref="A1:K1"/>
    <mergeCell ref="A106:B106"/>
  </mergeCells>
  <conditionalFormatting sqref="C3">
    <cfRule type="duplicateValues" dxfId="201" priority="113"/>
  </conditionalFormatting>
  <conditionalFormatting sqref="C3">
    <cfRule type="duplicateValues" dxfId="200" priority="111"/>
    <cfRule type="duplicateValues" dxfId="199" priority="112"/>
  </conditionalFormatting>
  <conditionalFormatting sqref="C3">
    <cfRule type="duplicateValues" dxfId="198" priority="107"/>
    <cfRule type="duplicateValues" dxfId="197" priority="108"/>
    <cfRule type="duplicateValues" dxfId="196" priority="109"/>
    <cfRule type="duplicateValues" dxfId="195" priority="110"/>
  </conditionalFormatting>
  <conditionalFormatting sqref="C3">
    <cfRule type="duplicateValues" dxfId="194" priority="104"/>
    <cfRule type="duplicateValues" dxfId="193" priority="105"/>
    <cfRule type="duplicateValues" dxfId="192" priority="106"/>
  </conditionalFormatting>
  <conditionalFormatting sqref="L3">
    <cfRule type="duplicateValues" dxfId="191" priority="103"/>
  </conditionalFormatting>
  <conditionalFormatting sqref="C3">
    <cfRule type="duplicateValues" dxfId="190" priority="98"/>
    <cfRule type="duplicateValues" dxfId="189" priority="99"/>
    <cfRule type="duplicateValues" dxfId="188" priority="100"/>
    <cfRule type="duplicateValues" dxfId="187" priority="101"/>
    <cfRule type="duplicateValues" dxfId="186" priority="102"/>
  </conditionalFormatting>
  <conditionalFormatting sqref="C3">
    <cfRule type="duplicateValues" dxfId="185" priority="95"/>
    <cfRule type="duplicateValues" dxfId="184" priority="96"/>
    <cfRule type="duplicateValues" dxfId="183" priority="97"/>
  </conditionalFormatting>
  <conditionalFormatting sqref="C3">
    <cfRule type="duplicateValues" dxfId="182" priority="92"/>
    <cfRule type="duplicateValues" dxfId="181" priority="93"/>
    <cfRule type="duplicateValues" dxfId="180" priority="94"/>
  </conditionalFormatting>
  <conditionalFormatting sqref="E103">
    <cfRule type="duplicateValues" dxfId="179" priority="45"/>
  </conditionalFormatting>
  <conditionalFormatting sqref="E103">
    <cfRule type="duplicateValues" dxfId="178" priority="46"/>
  </conditionalFormatting>
  <conditionalFormatting sqref="C38">
    <cfRule type="duplicateValues" dxfId="177" priority="28"/>
    <cfRule type="duplicateValues" dxfId="176" priority="29"/>
  </conditionalFormatting>
  <conditionalFormatting sqref="C38">
    <cfRule type="duplicateValues" dxfId="175" priority="30"/>
    <cfRule type="duplicateValues" dxfId="174" priority="31"/>
    <cfRule type="duplicateValues" dxfId="173" priority="32"/>
  </conditionalFormatting>
  <conditionalFormatting sqref="C43:C47">
    <cfRule type="duplicateValues" dxfId="172" priority="25"/>
    <cfRule type="duplicateValues" dxfId="171" priority="26"/>
    <cfRule type="duplicateValues" dxfId="170" priority="27"/>
  </conditionalFormatting>
  <conditionalFormatting sqref="C43:C49">
    <cfRule type="duplicateValues" dxfId="169" priority="22"/>
    <cfRule type="duplicateValues" dxfId="168" priority="23"/>
    <cfRule type="duplicateValues" dxfId="167" priority="24"/>
  </conditionalFormatting>
  <conditionalFormatting sqref="C36:C38">
    <cfRule type="duplicateValues" dxfId="166" priority="33"/>
  </conditionalFormatting>
  <conditionalFormatting sqref="C36:C42">
    <cfRule type="duplicateValues" dxfId="165" priority="34"/>
    <cfRule type="duplicateValues" dxfId="164" priority="35"/>
  </conditionalFormatting>
  <conditionalFormatting sqref="C4:C18">
    <cfRule type="duplicateValues" dxfId="163" priority="36"/>
    <cfRule type="duplicateValues" dxfId="162" priority="37"/>
    <cfRule type="duplicateValues" dxfId="161" priority="38"/>
    <cfRule type="duplicateValues" dxfId="160" priority="39"/>
    <cfRule type="duplicateValues" dxfId="159" priority="40"/>
  </conditionalFormatting>
  <conditionalFormatting sqref="C4:C35">
    <cfRule type="duplicateValues" dxfId="158" priority="41"/>
    <cfRule type="duplicateValues" dxfId="157" priority="42"/>
    <cfRule type="duplicateValues" dxfId="156" priority="43"/>
  </conditionalFormatting>
  <conditionalFormatting sqref="L4:L35">
    <cfRule type="duplicateValues" dxfId="155" priority="44"/>
  </conditionalFormatting>
  <conditionalFormatting sqref="C50:C51">
    <cfRule type="duplicateValues" dxfId="154" priority="7"/>
    <cfRule type="duplicateValues" dxfId="153" priority="8"/>
    <cfRule type="duplicateValues" dxfId="152" priority="9"/>
  </conditionalFormatting>
  <conditionalFormatting sqref="C53:C57">
    <cfRule type="duplicateValues" dxfId="151" priority="10"/>
    <cfRule type="duplicateValues" dxfId="150" priority="11"/>
    <cfRule type="duplicateValues" dxfId="149" priority="12"/>
    <cfRule type="duplicateValues" dxfId="148" priority="13"/>
    <cfRule type="duplicateValues" dxfId="147" priority="14"/>
  </conditionalFormatting>
  <conditionalFormatting sqref="C53:C57">
    <cfRule type="duplicateValues" dxfId="146" priority="15"/>
    <cfRule type="duplicateValues" dxfId="145" priority="16"/>
    <cfRule type="duplicateValues" dxfId="144" priority="17"/>
  </conditionalFormatting>
  <conditionalFormatting sqref="C52:C57">
    <cfRule type="duplicateValues" dxfId="143" priority="18"/>
    <cfRule type="duplicateValues" dxfId="142" priority="19"/>
    <cfRule type="duplicateValues" dxfId="141" priority="20"/>
  </conditionalFormatting>
  <conditionalFormatting sqref="L53:L57">
    <cfRule type="duplicateValues" dxfId="140" priority="21"/>
  </conditionalFormatting>
  <conditionalFormatting sqref="C58:C63">
    <cfRule type="duplicateValues" dxfId="139" priority="3"/>
    <cfRule type="duplicateValues" dxfId="138" priority="4"/>
    <cfRule type="duplicateValues" dxfId="137" priority="5"/>
  </conditionalFormatting>
  <conditionalFormatting sqref="L58:L63">
    <cfRule type="duplicateValues" dxfId="136" priority="6"/>
  </conditionalFormatting>
  <conditionalFormatting sqref="E66:E102 F64:F65">
    <cfRule type="duplicateValues" dxfId="135" priority="1"/>
  </conditionalFormatting>
  <conditionalFormatting sqref="E66:E102 F64:F65">
    <cfRule type="duplicateValues" dxfId="134" priority="2"/>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topLeftCell="A106" zoomScale="70" zoomScaleNormal="70" workbookViewId="0">
      <selection activeCell="K159" sqref="K159"/>
    </sheetView>
  </sheetViews>
  <sheetFormatPr defaultColWidth="9.140625" defaultRowHeight="15"/>
  <cols>
    <col min="1" max="1" width="21.140625" style="133" customWidth="1"/>
    <col min="2" max="2" width="13" style="2" customWidth="1"/>
    <col min="3" max="3" width="12.7109375" style="2" customWidth="1"/>
    <col min="4" max="4" width="17.140625" style="6" customWidth="1"/>
    <col min="5" max="5" width="15" style="2" bestFit="1" customWidth="1"/>
    <col min="6" max="6" width="46.140625" style="2" customWidth="1"/>
    <col min="7" max="7" width="23.85546875" style="65" customWidth="1"/>
    <col min="8" max="8" width="22.28515625" bestFit="1" customWidth="1"/>
    <col min="9" max="9" width="15.7109375" bestFit="1" customWidth="1"/>
    <col min="10" max="10" width="38.140625" bestFit="1" customWidth="1"/>
    <col min="11" max="11" width="13" style="18" bestFit="1" customWidth="1"/>
    <col min="13" max="13" width="24.28515625" bestFit="1" customWidth="1"/>
    <col min="14" max="14" width="18.28515625" bestFit="1" customWidth="1"/>
  </cols>
  <sheetData>
    <row r="1" spans="1:14" ht="18.75">
      <c r="A1" s="308" t="s">
        <v>417</v>
      </c>
      <c r="B1" s="308"/>
      <c r="C1" s="308"/>
      <c r="D1" s="308"/>
      <c r="E1" s="308"/>
      <c r="F1" s="308"/>
      <c r="G1" s="308"/>
    </row>
    <row r="3" spans="1:14">
      <c r="A3" s="129" t="s">
        <v>27</v>
      </c>
      <c r="B3" s="102" t="s">
        <v>25</v>
      </c>
      <c r="C3" s="102" t="s">
        <v>28</v>
      </c>
      <c r="D3" s="102" t="s">
        <v>4</v>
      </c>
      <c r="E3" s="102" t="s">
        <v>19</v>
      </c>
      <c r="F3" s="102" t="s">
        <v>90</v>
      </c>
      <c r="G3" s="102" t="s">
        <v>50</v>
      </c>
      <c r="H3" s="102" t="s">
        <v>3</v>
      </c>
      <c r="I3" s="102" t="s">
        <v>11</v>
      </c>
      <c r="J3" s="102" t="s">
        <v>29</v>
      </c>
      <c r="K3" s="143" t="s">
        <v>30</v>
      </c>
      <c r="L3" s="103" t="s">
        <v>419</v>
      </c>
      <c r="M3" s="104" t="s">
        <v>26</v>
      </c>
      <c r="N3" s="102" t="s">
        <v>49</v>
      </c>
    </row>
    <row r="4" spans="1:14">
      <c r="A4" s="114">
        <v>5000</v>
      </c>
      <c r="B4" s="91" t="s">
        <v>172</v>
      </c>
      <c r="C4" s="86" t="s">
        <v>366</v>
      </c>
      <c r="D4" s="92" t="s">
        <v>67</v>
      </c>
      <c r="E4" s="92" t="s">
        <v>68</v>
      </c>
      <c r="F4" s="74">
        <v>0</v>
      </c>
      <c r="G4" s="90" t="s">
        <v>73</v>
      </c>
      <c r="H4" s="92" t="s">
        <v>36</v>
      </c>
      <c r="I4" s="92"/>
      <c r="J4" s="74" t="s">
        <v>96</v>
      </c>
      <c r="K4" s="94">
        <v>5465</v>
      </c>
      <c r="L4" s="111">
        <v>9368259</v>
      </c>
      <c r="M4" s="67">
        <v>45587</v>
      </c>
      <c r="N4" s="70">
        <f>[1]!Таблица7[[#This Row],[Departure Date]]+9</f>
        <v>45581</v>
      </c>
    </row>
    <row r="5" spans="1:14">
      <c r="A5" s="114">
        <v>2837</v>
      </c>
      <c r="B5" s="91" t="s">
        <v>154</v>
      </c>
      <c r="C5" s="86" t="s">
        <v>276</v>
      </c>
      <c r="D5" s="86" t="s">
        <v>66</v>
      </c>
      <c r="E5" s="92" t="s">
        <v>214</v>
      </c>
      <c r="F5" s="74"/>
      <c r="G5" s="90" t="s">
        <v>0</v>
      </c>
      <c r="H5" s="74"/>
      <c r="I5" s="92" t="s">
        <v>574</v>
      </c>
      <c r="J5" s="95" t="s">
        <v>173</v>
      </c>
      <c r="K5" s="114">
        <v>3038</v>
      </c>
      <c r="L5" s="111">
        <v>8943428</v>
      </c>
      <c r="M5" s="67">
        <v>45581</v>
      </c>
      <c r="N5" s="52">
        <f>[1]!Таблица7[[#This Row],[Departure Date]]+13</f>
        <v>45594</v>
      </c>
    </row>
    <row r="6" spans="1:14">
      <c r="A6" s="114">
        <v>41475</v>
      </c>
      <c r="B6" s="79" t="s">
        <v>154</v>
      </c>
      <c r="C6" s="39" t="s">
        <v>277</v>
      </c>
      <c r="D6" s="74" t="s">
        <v>84</v>
      </c>
      <c r="E6" s="74"/>
      <c r="F6" s="74"/>
      <c r="G6" s="76" t="s">
        <v>73</v>
      </c>
      <c r="H6" s="74" t="s">
        <v>41</v>
      </c>
      <c r="I6" s="74" t="s">
        <v>575</v>
      </c>
      <c r="J6" s="94" t="s">
        <v>304</v>
      </c>
      <c r="K6" s="114">
        <v>46412</v>
      </c>
      <c r="L6" s="111">
        <v>9296781</v>
      </c>
      <c r="M6" s="67">
        <v>45581</v>
      </c>
      <c r="N6" s="52">
        <f>[1]!Таблица7[[#This Row],[Departure Date]]+13</f>
        <v>45594</v>
      </c>
    </row>
    <row r="7" spans="1:14">
      <c r="A7" s="154">
        <v>26000</v>
      </c>
      <c r="B7" s="79"/>
      <c r="C7" s="41" t="s">
        <v>253</v>
      </c>
      <c r="D7" s="74" t="s">
        <v>14</v>
      </c>
      <c r="E7" s="74" t="s">
        <v>92</v>
      </c>
      <c r="F7" s="74">
        <v>14</v>
      </c>
      <c r="G7" s="76" t="s">
        <v>17</v>
      </c>
      <c r="H7" s="74" t="s">
        <v>122</v>
      </c>
      <c r="I7" s="74"/>
      <c r="J7" s="74" t="s">
        <v>254</v>
      </c>
      <c r="K7" s="114">
        <v>29478</v>
      </c>
      <c r="L7" s="105">
        <v>9171113</v>
      </c>
      <c r="M7" s="106">
        <v>45578</v>
      </c>
      <c r="N7" s="52">
        <v>45593</v>
      </c>
    </row>
    <row r="8" spans="1:14">
      <c r="A8" s="114">
        <v>16500</v>
      </c>
      <c r="B8" s="39" t="s">
        <v>56</v>
      </c>
      <c r="C8" s="41" t="s">
        <v>348</v>
      </c>
      <c r="D8" s="74" t="s">
        <v>15</v>
      </c>
      <c r="E8" s="144"/>
      <c r="F8" s="74"/>
      <c r="G8" s="113" t="s">
        <v>73</v>
      </c>
      <c r="H8" s="74" t="s">
        <v>180</v>
      </c>
      <c r="I8" s="145"/>
      <c r="J8" s="144" t="s">
        <v>135</v>
      </c>
      <c r="K8" s="114">
        <v>18369</v>
      </c>
      <c r="L8" s="105">
        <v>9151400</v>
      </c>
      <c r="M8" s="106">
        <v>45583</v>
      </c>
      <c r="N8" s="70">
        <v>45593</v>
      </c>
    </row>
    <row r="9" spans="1:14">
      <c r="A9" s="114">
        <v>30000</v>
      </c>
      <c r="B9" s="39" t="s">
        <v>8</v>
      </c>
      <c r="C9" s="68" t="s">
        <v>162</v>
      </c>
      <c r="D9" s="74" t="s">
        <v>12</v>
      </c>
      <c r="E9" s="74" t="s">
        <v>99</v>
      </c>
      <c r="F9" s="74">
        <v>7</v>
      </c>
      <c r="G9" s="76" t="s">
        <v>2</v>
      </c>
      <c r="H9" s="74" t="s">
        <v>94</v>
      </c>
      <c r="I9" s="74" t="s">
        <v>571</v>
      </c>
      <c r="J9" s="74" t="s">
        <v>163</v>
      </c>
      <c r="K9" s="114">
        <v>39202</v>
      </c>
      <c r="L9" s="111">
        <v>9695640</v>
      </c>
      <c r="M9" s="63">
        <v>45556</v>
      </c>
      <c r="N9" s="70">
        <v>45593</v>
      </c>
    </row>
    <row r="10" spans="1:14">
      <c r="A10" s="114">
        <v>25500</v>
      </c>
      <c r="B10" s="79" t="s">
        <v>154</v>
      </c>
      <c r="C10" s="39" t="s">
        <v>237</v>
      </c>
      <c r="D10" s="74" t="s">
        <v>84</v>
      </c>
      <c r="E10" s="74"/>
      <c r="F10" s="74"/>
      <c r="G10" s="76" t="s">
        <v>38</v>
      </c>
      <c r="H10" s="74" t="s">
        <v>207</v>
      </c>
      <c r="I10" s="74"/>
      <c r="J10" s="94" t="s">
        <v>238</v>
      </c>
      <c r="K10" s="114">
        <v>26411</v>
      </c>
      <c r="L10" s="111">
        <v>9086320</v>
      </c>
      <c r="M10" s="67">
        <v>45575</v>
      </c>
      <c r="N10" s="70">
        <v>45593</v>
      </c>
    </row>
    <row r="11" spans="1:14">
      <c r="A11" s="114">
        <v>7600</v>
      </c>
      <c r="B11" s="91" t="s">
        <v>154</v>
      </c>
      <c r="C11" s="86" t="s">
        <v>361</v>
      </c>
      <c r="D11" s="92" t="s">
        <v>115</v>
      </c>
      <c r="E11" s="92"/>
      <c r="F11" s="92"/>
      <c r="G11" s="90" t="s">
        <v>73</v>
      </c>
      <c r="H11" s="92" t="s">
        <v>179</v>
      </c>
      <c r="I11" s="92"/>
      <c r="J11" s="92" t="s">
        <v>216</v>
      </c>
      <c r="K11" s="159">
        <v>8157</v>
      </c>
      <c r="L11" s="111">
        <v>9922134</v>
      </c>
      <c r="M11" s="67">
        <v>45587</v>
      </c>
      <c r="N11" s="52">
        <v>45593</v>
      </c>
    </row>
    <row r="12" spans="1:14">
      <c r="A12" s="114">
        <v>22000</v>
      </c>
      <c r="B12" s="79" t="s">
        <v>56</v>
      </c>
      <c r="C12" s="41" t="s">
        <v>146</v>
      </c>
      <c r="D12" s="74" t="s">
        <v>14</v>
      </c>
      <c r="E12" s="74" t="s">
        <v>88</v>
      </c>
      <c r="F12" s="74">
        <v>9</v>
      </c>
      <c r="G12" s="113" t="s">
        <v>18</v>
      </c>
      <c r="H12" s="74" t="s">
        <v>45</v>
      </c>
      <c r="I12" s="145"/>
      <c r="J12" s="74" t="s">
        <v>147</v>
      </c>
      <c r="K12" s="114">
        <v>23984</v>
      </c>
      <c r="L12" s="105">
        <v>9138458</v>
      </c>
      <c r="M12" s="106">
        <v>45544</v>
      </c>
      <c r="N12" s="70">
        <v>45594</v>
      </c>
    </row>
    <row r="13" spans="1:14">
      <c r="A13" s="114">
        <v>28311</v>
      </c>
      <c r="B13" s="79" t="s">
        <v>109</v>
      </c>
      <c r="C13" s="41" t="s">
        <v>190</v>
      </c>
      <c r="D13" s="74" t="s">
        <v>15</v>
      </c>
      <c r="E13" s="74" t="s">
        <v>191</v>
      </c>
      <c r="F13" s="74">
        <v>16</v>
      </c>
      <c r="G13" s="76" t="s">
        <v>112</v>
      </c>
      <c r="H13" s="74" t="s">
        <v>182</v>
      </c>
      <c r="I13" s="74"/>
      <c r="J13" s="74" t="s">
        <v>148</v>
      </c>
      <c r="K13" s="114">
        <v>34979</v>
      </c>
      <c r="L13" s="105">
        <v>9748265</v>
      </c>
      <c r="M13" s="106">
        <v>45566</v>
      </c>
      <c r="N13" s="52">
        <v>45594</v>
      </c>
    </row>
    <row r="14" spans="1:14">
      <c r="A14" s="114">
        <v>24400</v>
      </c>
      <c r="B14" s="79" t="s">
        <v>56</v>
      </c>
      <c r="C14" s="41" t="s">
        <v>222</v>
      </c>
      <c r="D14" s="74" t="s">
        <v>15</v>
      </c>
      <c r="E14" s="74" t="s">
        <v>223</v>
      </c>
      <c r="F14" s="74">
        <v>18</v>
      </c>
      <c r="G14" s="76" t="s">
        <v>17</v>
      </c>
      <c r="H14" s="74" t="s">
        <v>44</v>
      </c>
      <c r="I14" s="74"/>
      <c r="J14" s="74" t="s">
        <v>169</v>
      </c>
      <c r="K14" s="114">
        <v>26446</v>
      </c>
      <c r="L14" s="105">
        <v>9047001</v>
      </c>
      <c r="M14" s="106">
        <v>45574</v>
      </c>
      <c r="N14" s="52">
        <v>45594</v>
      </c>
    </row>
    <row r="15" spans="1:14">
      <c r="A15" s="114">
        <v>60000</v>
      </c>
      <c r="B15" s="79" t="s">
        <v>57</v>
      </c>
      <c r="C15" s="41" t="s">
        <v>221</v>
      </c>
      <c r="D15" s="74" t="s">
        <v>14</v>
      </c>
      <c r="E15" s="74" t="s">
        <v>92</v>
      </c>
      <c r="F15" s="74">
        <v>14</v>
      </c>
      <c r="G15" s="76" t="s">
        <v>13</v>
      </c>
      <c r="H15" s="74" t="s">
        <v>37</v>
      </c>
      <c r="I15" s="74"/>
      <c r="J15" s="74" t="s">
        <v>117</v>
      </c>
      <c r="K15" s="114">
        <v>83051</v>
      </c>
      <c r="L15" s="105">
        <v>9351763</v>
      </c>
      <c r="M15" s="106">
        <v>45574</v>
      </c>
      <c r="N15" s="70">
        <v>45594</v>
      </c>
    </row>
    <row r="16" spans="1:14">
      <c r="A16" s="114">
        <v>27500</v>
      </c>
      <c r="B16" s="79" t="s">
        <v>8</v>
      </c>
      <c r="C16" s="41" t="s">
        <v>231</v>
      </c>
      <c r="D16" s="74" t="s">
        <v>14</v>
      </c>
      <c r="E16" s="74" t="s">
        <v>88</v>
      </c>
      <c r="F16" s="74">
        <v>1</v>
      </c>
      <c r="G16" s="76" t="s">
        <v>13</v>
      </c>
      <c r="H16" s="74" t="s">
        <v>39</v>
      </c>
      <c r="I16" s="74"/>
      <c r="J16" s="74" t="s">
        <v>232</v>
      </c>
      <c r="K16" s="114">
        <v>28471</v>
      </c>
      <c r="L16" s="105">
        <v>9221645</v>
      </c>
      <c r="M16" s="106">
        <v>45575</v>
      </c>
      <c r="N16" s="70">
        <v>45594</v>
      </c>
    </row>
    <row r="17" spans="1:14">
      <c r="A17" s="114">
        <v>10309</v>
      </c>
      <c r="B17" s="39" t="s">
        <v>192</v>
      </c>
      <c r="C17" s="41" t="s">
        <v>266</v>
      </c>
      <c r="D17" s="74" t="s">
        <v>14</v>
      </c>
      <c r="E17" s="74" t="s">
        <v>88</v>
      </c>
      <c r="F17" s="74">
        <v>9</v>
      </c>
      <c r="G17" s="76" t="s">
        <v>73</v>
      </c>
      <c r="H17" s="74" t="s">
        <v>176</v>
      </c>
      <c r="I17" s="74"/>
      <c r="J17" s="74" t="s">
        <v>292</v>
      </c>
      <c r="K17" s="114">
        <v>11990</v>
      </c>
      <c r="L17" s="105">
        <v>8000836</v>
      </c>
      <c r="M17" s="106">
        <v>45579</v>
      </c>
      <c r="N17" s="70">
        <v>45594</v>
      </c>
    </row>
    <row r="18" spans="1:14">
      <c r="A18" s="114">
        <v>9121</v>
      </c>
      <c r="B18" s="39" t="s">
        <v>150</v>
      </c>
      <c r="C18" s="41" t="s">
        <v>270</v>
      </c>
      <c r="D18" s="74" t="s">
        <v>15</v>
      </c>
      <c r="E18" s="74" t="s">
        <v>86</v>
      </c>
      <c r="F18" s="74">
        <v>2</v>
      </c>
      <c r="G18" s="76" t="s">
        <v>38</v>
      </c>
      <c r="H18" s="74" t="s">
        <v>40</v>
      </c>
      <c r="I18" s="74"/>
      <c r="J18" s="74" t="s">
        <v>149</v>
      </c>
      <c r="K18" s="114">
        <v>13971</v>
      </c>
      <c r="L18" s="105">
        <v>9132480</v>
      </c>
      <c r="M18" s="106">
        <v>45580</v>
      </c>
      <c r="N18" s="70">
        <v>45594</v>
      </c>
    </row>
    <row r="19" spans="1:14">
      <c r="A19" s="114">
        <v>32430</v>
      </c>
      <c r="B19" s="39" t="s">
        <v>56</v>
      </c>
      <c r="C19" s="41" t="s">
        <v>271</v>
      </c>
      <c r="D19" s="74" t="s">
        <v>15</v>
      </c>
      <c r="E19" s="74"/>
      <c r="F19" s="39"/>
      <c r="G19" s="76" t="s">
        <v>73</v>
      </c>
      <c r="H19" s="74" t="s">
        <v>36</v>
      </c>
      <c r="I19" s="74"/>
      <c r="J19" s="74" t="s">
        <v>298</v>
      </c>
      <c r="K19" s="114">
        <v>33476</v>
      </c>
      <c r="L19" s="105">
        <v>9234202</v>
      </c>
      <c r="M19" s="106">
        <v>45580</v>
      </c>
      <c r="N19" s="70">
        <v>45594</v>
      </c>
    </row>
    <row r="20" spans="1:14">
      <c r="A20" s="155">
        <v>5500</v>
      </c>
      <c r="B20" s="79" t="s">
        <v>8</v>
      </c>
      <c r="C20" s="41" t="s">
        <v>174</v>
      </c>
      <c r="D20" s="74" t="s">
        <v>10</v>
      </c>
      <c r="E20" s="74"/>
      <c r="F20" s="74"/>
      <c r="G20" s="76" t="s">
        <v>16</v>
      </c>
      <c r="H20" s="74" t="s">
        <v>164</v>
      </c>
      <c r="I20" s="74"/>
      <c r="J20" s="74" t="s">
        <v>175</v>
      </c>
      <c r="K20" s="114">
        <v>6273</v>
      </c>
      <c r="L20" s="105">
        <v>9008146</v>
      </c>
      <c r="M20" s="106">
        <v>45584</v>
      </c>
      <c r="N20" s="70">
        <v>45594</v>
      </c>
    </row>
    <row r="21" spans="1:14">
      <c r="A21" s="114">
        <v>5200</v>
      </c>
      <c r="B21" s="39" t="s">
        <v>8</v>
      </c>
      <c r="C21" s="41" t="s">
        <v>245</v>
      </c>
      <c r="D21" s="39" t="s">
        <v>12</v>
      </c>
      <c r="E21" s="39" t="s">
        <v>85</v>
      </c>
      <c r="F21" s="39"/>
      <c r="G21" s="39" t="s">
        <v>13</v>
      </c>
      <c r="H21" s="39" t="s">
        <v>288</v>
      </c>
      <c r="I21" s="63"/>
      <c r="J21" s="40" t="s">
        <v>246</v>
      </c>
      <c r="K21" s="75">
        <v>5699</v>
      </c>
      <c r="L21" s="111">
        <v>9312729</v>
      </c>
      <c r="M21" s="63">
        <v>45576</v>
      </c>
      <c r="N21" s="52">
        <v>45594</v>
      </c>
    </row>
    <row r="22" spans="1:14">
      <c r="A22" s="114">
        <v>3500</v>
      </c>
      <c r="B22" s="39" t="s">
        <v>56</v>
      </c>
      <c r="C22" s="41" t="s">
        <v>278</v>
      </c>
      <c r="D22" s="39" t="s">
        <v>12</v>
      </c>
      <c r="E22" s="39" t="s">
        <v>87</v>
      </c>
      <c r="F22" s="39"/>
      <c r="G22" s="39" t="s">
        <v>38</v>
      </c>
      <c r="H22" s="39" t="s">
        <v>40</v>
      </c>
      <c r="I22" s="63"/>
      <c r="J22" s="40" t="s">
        <v>305</v>
      </c>
      <c r="K22" s="75">
        <v>4195</v>
      </c>
      <c r="L22" s="111">
        <v>9014949</v>
      </c>
      <c r="M22" s="63">
        <v>45582</v>
      </c>
      <c r="N22" s="52">
        <v>45594</v>
      </c>
    </row>
    <row r="23" spans="1:14">
      <c r="A23" s="114">
        <v>5800</v>
      </c>
      <c r="B23" s="39"/>
      <c r="C23" s="41" t="s">
        <v>386</v>
      </c>
      <c r="D23" s="74" t="s">
        <v>12</v>
      </c>
      <c r="E23" s="39" t="s">
        <v>85</v>
      </c>
      <c r="F23" s="39">
        <v>3</v>
      </c>
      <c r="G23" s="39" t="s">
        <v>73</v>
      </c>
      <c r="H23" s="39" t="s">
        <v>151</v>
      </c>
      <c r="I23" s="39"/>
      <c r="J23" s="39" t="s">
        <v>387</v>
      </c>
      <c r="K23" s="75">
        <v>6424</v>
      </c>
      <c r="L23" s="111">
        <v>9374387</v>
      </c>
      <c r="M23" s="63">
        <v>45590</v>
      </c>
      <c r="N23" s="52">
        <v>45594</v>
      </c>
    </row>
    <row r="24" spans="1:14">
      <c r="A24" s="114">
        <v>23906</v>
      </c>
      <c r="B24" s="39" t="s">
        <v>57</v>
      </c>
      <c r="C24" s="39" t="s">
        <v>209</v>
      </c>
      <c r="D24" s="39" t="s">
        <v>84</v>
      </c>
      <c r="E24" s="39"/>
      <c r="F24" s="39"/>
      <c r="G24" s="39" t="s">
        <v>18</v>
      </c>
      <c r="H24" s="39" t="s">
        <v>45</v>
      </c>
      <c r="I24" s="39" t="s">
        <v>573</v>
      </c>
      <c r="J24" s="93" t="s">
        <v>210</v>
      </c>
      <c r="K24" s="75">
        <v>27359</v>
      </c>
      <c r="L24" s="111">
        <v>9117832</v>
      </c>
      <c r="M24" s="67">
        <v>45572</v>
      </c>
      <c r="N24" s="52">
        <v>45594</v>
      </c>
    </row>
    <row r="25" spans="1:14">
      <c r="A25" s="114">
        <v>60000</v>
      </c>
      <c r="B25" s="79" t="s">
        <v>57</v>
      </c>
      <c r="C25" s="41" t="s">
        <v>196</v>
      </c>
      <c r="D25" s="39" t="s">
        <v>14</v>
      </c>
      <c r="E25" s="39" t="s">
        <v>106</v>
      </c>
      <c r="F25" s="39" t="s">
        <v>48</v>
      </c>
      <c r="G25" s="39" t="s">
        <v>13</v>
      </c>
      <c r="H25" s="39" t="s">
        <v>288</v>
      </c>
      <c r="I25" s="39"/>
      <c r="J25" s="39" t="s">
        <v>197</v>
      </c>
      <c r="K25" s="75">
        <v>73640</v>
      </c>
      <c r="L25" s="105">
        <v>9281437</v>
      </c>
      <c r="M25" s="106">
        <v>45568</v>
      </c>
      <c r="N25" s="52">
        <v>45595</v>
      </c>
    </row>
    <row r="26" spans="1:14">
      <c r="A26" s="114">
        <v>27605</v>
      </c>
      <c r="B26" s="39" t="s">
        <v>56</v>
      </c>
      <c r="C26" s="41" t="s">
        <v>217</v>
      </c>
      <c r="D26" s="39" t="s">
        <v>15</v>
      </c>
      <c r="E26" s="39" t="s">
        <v>126</v>
      </c>
      <c r="F26" s="39">
        <v>25</v>
      </c>
      <c r="G26" s="85" t="s">
        <v>13</v>
      </c>
      <c r="H26" s="39" t="s">
        <v>194</v>
      </c>
      <c r="I26" s="97"/>
      <c r="J26" s="39" t="s">
        <v>218</v>
      </c>
      <c r="K26" s="75">
        <v>28510</v>
      </c>
      <c r="L26" s="105">
        <v>9312327</v>
      </c>
      <c r="M26" s="106">
        <v>45573</v>
      </c>
      <c r="N26" s="52">
        <v>45595</v>
      </c>
    </row>
    <row r="27" spans="1:14">
      <c r="A27" s="114">
        <v>7000</v>
      </c>
      <c r="B27" s="79"/>
      <c r="C27" s="41" t="s">
        <v>256</v>
      </c>
      <c r="D27" s="39" t="s">
        <v>10</v>
      </c>
      <c r="E27" s="39"/>
      <c r="F27" s="39"/>
      <c r="G27" s="39" t="s">
        <v>17</v>
      </c>
      <c r="H27" s="39" t="s">
        <v>44</v>
      </c>
      <c r="I27" s="39"/>
      <c r="J27" s="39" t="s">
        <v>125</v>
      </c>
      <c r="K27" s="75">
        <v>7568</v>
      </c>
      <c r="L27" s="105">
        <v>9237400</v>
      </c>
      <c r="M27" s="106">
        <v>45578</v>
      </c>
      <c r="N27" s="52">
        <v>45595</v>
      </c>
    </row>
    <row r="28" spans="1:14">
      <c r="A28" s="114">
        <v>11000</v>
      </c>
      <c r="B28" s="39" t="s">
        <v>56</v>
      </c>
      <c r="C28" s="41" t="s">
        <v>349</v>
      </c>
      <c r="D28" s="74" t="s">
        <v>77</v>
      </c>
      <c r="E28" s="96"/>
      <c r="F28" s="39"/>
      <c r="G28" s="85" t="s">
        <v>342</v>
      </c>
      <c r="H28" s="96" t="s">
        <v>343</v>
      </c>
      <c r="I28" s="97"/>
      <c r="J28" s="96" t="s">
        <v>350</v>
      </c>
      <c r="K28" s="75">
        <v>12235</v>
      </c>
      <c r="L28" s="105">
        <v>9217797</v>
      </c>
      <c r="M28" s="106">
        <v>45583</v>
      </c>
      <c r="N28" s="52">
        <v>45595</v>
      </c>
    </row>
    <row r="29" spans="1:14">
      <c r="A29" s="114">
        <v>5600</v>
      </c>
      <c r="B29" s="79" t="s">
        <v>150</v>
      </c>
      <c r="C29" s="41" t="s">
        <v>279</v>
      </c>
      <c r="D29" s="144" t="s">
        <v>77</v>
      </c>
      <c r="E29" s="39" t="s">
        <v>351</v>
      </c>
      <c r="F29" s="39">
        <v>21</v>
      </c>
      <c r="G29" s="85" t="s">
        <v>73</v>
      </c>
      <c r="H29" s="39" t="s">
        <v>155</v>
      </c>
      <c r="I29" s="97"/>
      <c r="J29" s="39" t="s">
        <v>70</v>
      </c>
      <c r="K29" s="75">
        <v>8595</v>
      </c>
      <c r="L29" s="105">
        <v>9203368</v>
      </c>
      <c r="M29" s="106">
        <v>45583</v>
      </c>
      <c r="N29" s="52">
        <v>45595</v>
      </c>
    </row>
    <row r="30" spans="1:14">
      <c r="A30" s="94">
        <v>14000</v>
      </c>
      <c r="B30" s="39"/>
      <c r="C30" s="96" t="s">
        <v>178</v>
      </c>
      <c r="D30" s="74" t="s">
        <v>7</v>
      </c>
      <c r="E30" s="39" t="s">
        <v>82</v>
      </c>
      <c r="F30" s="39">
        <v>45</v>
      </c>
      <c r="G30" s="85" t="s">
        <v>18</v>
      </c>
      <c r="H30" s="39" t="s">
        <v>45</v>
      </c>
      <c r="I30" s="39"/>
      <c r="J30" s="39" t="s">
        <v>135</v>
      </c>
      <c r="K30" s="93">
        <v>18320</v>
      </c>
      <c r="L30" s="111">
        <v>9214252</v>
      </c>
      <c r="M30" s="63">
        <v>45564</v>
      </c>
      <c r="N30" s="52">
        <v>45595</v>
      </c>
    </row>
    <row r="31" spans="1:14">
      <c r="A31" s="114">
        <v>36000</v>
      </c>
      <c r="B31" s="39" t="s">
        <v>8</v>
      </c>
      <c r="C31" s="39" t="s">
        <v>130</v>
      </c>
      <c r="D31" s="39" t="s">
        <v>84</v>
      </c>
      <c r="E31" s="39"/>
      <c r="F31" s="39"/>
      <c r="G31" s="39" t="s">
        <v>73</v>
      </c>
      <c r="H31" s="39" t="s">
        <v>41</v>
      </c>
      <c r="I31" s="39"/>
      <c r="J31" s="147" t="s">
        <v>132</v>
      </c>
      <c r="K31" s="75">
        <v>42584</v>
      </c>
      <c r="L31" s="111">
        <v>9154505</v>
      </c>
      <c r="M31" s="67">
        <v>45533</v>
      </c>
      <c r="N31" s="70">
        <v>45595</v>
      </c>
    </row>
    <row r="32" spans="1:14">
      <c r="A32" s="114">
        <v>31500</v>
      </c>
      <c r="B32" s="39" t="s">
        <v>154</v>
      </c>
      <c r="C32" s="39" t="s">
        <v>156</v>
      </c>
      <c r="D32" s="39" t="s">
        <v>65</v>
      </c>
      <c r="E32" s="39" t="s">
        <v>97</v>
      </c>
      <c r="F32" s="39">
        <v>40</v>
      </c>
      <c r="G32" s="39" t="s">
        <v>2</v>
      </c>
      <c r="H32" s="39" t="s">
        <v>21</v>
      </c>
      <c r="I32" s="39" t="s">
        <v>576</v>
      </c>
      <c r="J32" s="147" t="s">
        <v>157</v>
      </c>
      <c r="K32" s="75">
        <v>38239</v>
      </c>
      <c r="L32" s="111">
        <v>9599822</v>
      </c>
      <c r="M32" s="67">
        <v>45554</v>
      </c>
      <c r="N32" s="52">
        <v>45595</v>
      </c>
    </row>
    <row r="33" spans="1:14">
      <c r="A33" s="114">
        <v>30400</v>
      </c>
      <c r="B33" s="39" t="s">
        <v>154</v>
      </c>
      <c r="C33" s="39" t="s">
        <v>170</v>
      </c>
      <c r="D33" s="39" t="s">
        <v>65</v>
      </c>
      <c r="E33" s="39" t="s">
        <v>95</v>
      </c>
      <c r="F33" s="39">
        <v>22</v>
      </c>
      <c r="G33" s="39" t="s">
        <v>2</v>
      </c>
      <c r="H33" s="39" t="s">
        <v>20</v>
      </c>
      <c r="I33" s="39" t="s">
        <v>165</v>
      </c>
      <c r="J33" s="93" t="s">
        <v>171</v>
      </c>
      <c r="K33" s="75">
        <v>32271</v>
      </c>
      <c r="L33" s="111">
        <v>9385087</v>
      </c>
      <c r="M33" s="67">
        <v>45559</v>
      </c>
      <c r="N33" s="52">
        <v>45595</v>
      </c>
    </row>
    <row r="34" spans="1:14">
      <c r="A34" s="114">
        <v>27254.07</v>
      </c>
      <c r="B34" s="39" t="s">
        <v>57</v>
      </c>
      <c r="C34" s="39" t="s">
        <v>186</v>
      </c>
      <c r="D34" s="39" t="s">
        <v>84</v>
      </c>
      <c r="E34" s="39"/>
      <c r="F34" s="39"/>
      <c r="G34" s="39" t="s">
        <v>34</v>
      </c>
      <c r="H34" s="39" t="s">
        <v>24</v>
      </c>
      <c r="I34" s="39"/>
      <c r="J34" s="93" t="s">
        <v>187</v>
      </c>
      <c r="K34" s="75">
        <v>28503</v>
      </c>
      <c r="L34" s="111">
        <v>9117612</v>
      </c>
      <c r="M34" s="67">
        <v>45565</v>
      </c>
      <c r="N34" s="52">
        <v>45595</v>
      </c>
    </row>
    <row r="35" spans="1:14">
      <c r="A35" s="114">
        <v>3000</v>
      </c>
      <c r="B35" s="86" t="s">
        <v>64</v>
      </c>
      <c r="C35" s="86" t="s">
        <v>378</v>
      </c>
      <c r="D35" s="86" t="s">
        <v>67</v>
      </c>
      <c r="E35" s="86" t="s">
        <v>68</v>
      </c>
      <c r="F35" s="86">
        <v>2</v>
      </c>
      <c r="G35" s="86"/>
      <c r="H35" s="86"/>
      <c r="I35" s="86"/>
      <c r="J35" s="86" t="s">
        <v>379</v>
      </c>
      <c r="K35" s="160">
        <v>3183</v>
      </c>
      <c r="L35" s="111">
        <v>8889397</v>
      </c>
      <c r="M35" s="67">
        <v>45589</v>
      </c>
      <c r="N35" s="52">
        <f>[1]!Таблица7[[#This Row],[Departure Date]]+9</f>
        <v>45569</v>
      </c>
    </row>
    <row r="36" spans="1:14">
      <c r="A36" s="114">
        <v>31500</v>
      </c>
      <c r="B36" s="39" t="s">
        <v>109</v>
      </c>
      <c r="C36" s="41" t="s">
        <v>159</v>
      </c>
      <c r="D36" s="39" t="s">
        <v>14</v>
      </c>
      <c r="E36" s="39" t="s">
        <v>91</v>
      </c>
      <c r="F36" s="39"/>
      <c r="G36" s="85" t="s">
        <v>112</v>
      </c>
      <c r="H36" s="39" t="s">
        <v>113</v>
      </c>
      <c r="I36" s="85" t="s">
        <v>316</v>
      </c>
      <c r="J36" s="39" t="s">
        <v>160</v>
      </c>
      <c r="K36" s="75">
        <v>36798</v>
      </c>
      <c r="L36" s="105">
        <v>9626314</v>
      </c>
      <c r="M36" s="106">
        <v>45555</v>
      </c>
      <c r="N36" s="52">
        <v>45596</v>
      </c>
    </row>
    <row r="37" spans="1:14">
      <c r="A37" s="114">
        <v>15900</v>
      </c>
      <c r="B37" s="39" t="s">
        <v>8</v>
      </c>
      <c r="C37" s="41" t="s">
        <v>203</v>
      </c>
      <c r="D37" s="39" t="s">
        <v>77</v>
      </c>
      <c r="E37" s="39" t="s">
        <v>98</v>
      </c>
      <c r="F37" s="39">
        <v>3</v>
      </c>
      <c r="G37" s="39" t="s">
        <v>2</v>
      </c>
      <c r="H37" s="39" t="s">
        <v>120</v>
      </c>
      <c r="I37" s="39"/>
      <c r="J37" s="39" t="s">
        <v>204</v>
      </c>
      <c r="K37" s="75">
        <v>16870</v>
      </c>
      <c r="L37" s="105">
        <v>9200574</v>
      </c>
      <c r="M37" s="106">
        <v>45570</v>
      </c>
      <c r="N37" s="52">
        <v>45596</v>
      </c>
    </row>
    <row r="38" spans="1:14">
      <c r="A38" s="114">
        <v>26000</v>
      </c>
      <c r="B38" s="79" t="s">
        <v>192</v>
      </c>
      <c r="C38" s="41" t="s">
        <v>233</v>
      </c>
      <c r="D38" s="39" t="s">
        <v>14</v>
      </c>
      <c r="E38" s="39" t="s">
        <v>91</v>
      </c>
      <c r="F38" s="39"/>
      <c r="G38" s="39" t="s">
        <v>42</v>
      </c>
      <c r="H38" s="39" t="s">
        <v>205</v>
      </c>
      <c r="I38" s="39"/>
      <c r="J38" s="39" t="s">
        <v>148</v>
      </c>
      <c r="K38" s="75">
        <v>32092</v>
      </c>
      <c r="L38" s="105">
        <v>9432531</v>
      </c>
      <c r="M38" s="106">
        <v>45575</v>
      </c>
      <c r="N38" s="52">
        <v>45596</v>
      </c>
    </row>
    <row r="39" spans="1:14">
      <c r="A39" s="114">
        <v>23000</v>
      </c>
      <c r="B39" s="39" t="s">
        <v>8</v>
      </c>
      <c r="C39" s="41" t="s">
        <v>240</v>
      </c>
      <c r="D39" s="39" t="s">
        <v>14</v>
      </c>
      <c r="E39" s="39" t="s">
        <v>92</v>
      </c>
      <c r="F39" s="39" t="s">
        <v>131</v>
      </c>
      <c r="G39" s="39" t="s">
        <v>42</v>
      </c>
      <c r="H39" s="39" t="s">
        <v>567</v>
      </c>
      <c r="I39" s="39"/>
      <c r="J39" s="39" t="s">
        <v>158</v>
      </c>
      <c r="K39" s="75">
        <v>26354</v>
      </c>
      <c r="L39" s="105">
        <v>9747651</v>
      </c>
      <c r="M39" s="106">
        <v>45576</v>
      </c>
      <c r="N39" s="52">
        <v>45596</v>
      </c>
    </row>
    <row r="40" spans="1:14">
      <c r="A40" s="114">
        <v>3238</v>
      </c>
      <c r="B40" s="39" t="s">
        <v>150</v>
      </c>
      <c r="C40" s="41" t="s">
        <v>167</v>
      </c>
      <c r="D40" s="39" t="s">
        <v>15</v>
      </c>
      <c r="E40" s="39" t="s">
        <v>78</v>
      </c>
      <c r="F40" s="39">
        <v>7</v>
      </c>
      <c r="G40" s="39" t="s">
        <v>73</v>
      </c>
      <c r="H40" s="39" t="s">
        <v>247</v>
      </c>
      <c r="I40" s="39"/>
      <c r="J40" s="39" t="s">
        <v>168</v>
      </c>
      <c r="K40" s="75">
        <v>4762</v>
      </c>
      <c r="L40" s="105">
        <v>9422342</v>
      </c>
      <c r="M40" s="106">
        <v>45577</v>
      </c>
      <c r="N40" s="52">
        <v>45596</v>
      </c>
    </row>
    <row r="41" spans="1:14">
      <c r="A41" s="114">
        <v>6450</v>
      </c>
      <c r="B41" s="39" t="s">
        <v>56</v>
      </c>
      <c r="C41" s="41" t="s">
        <v>265</v>
      </c>
      <c r="D41" s="39" t="s">
        <v>15</v>
      </c>
      <c r="E41" s="39" t="s">
        <v>79</v>
      </c>
      <c r="F41" s="39">
        <v>22</v>
      </c>
      <c r="G41" s="39" t="s">
        <v>342</v>
      </c>
      <c r="H41" s="39" t="s">
        <v>343</v>
      </c>
      <c r="I41" s="39"/>
      <c r="J41" s="39" t="s">
        <v>291</v>
      </c>
      <c r="K41" s="75">
        <v>7385</v>
      </c>
      <c r="L41" s="105">
        <v>9159373</v>
      </c>
      <c r="M41" s="106">
        <v>45579</v>
      </c>
      <c r="N41" s="52">
        <v>45596</v>
      </c>
    </row>
    <row r="42" spans="1:14">
      <c r="A42" s="114">
        <v>30697</v>
      </c>
      <c r="B42" s="39" t="s">
        <v>56</v>
      </c>
      <c r="C42" s="41" t="s">
        <v>267</v>
      </c>
      <c r="D42" s="39" t="s">
        <v>15</v>
      </c>
      <c r="E42" s="39"/>
      <c r="F42" s="39"/>
      <c r="G42" s="39" t="s">
        <v>17</v>
      </c>
      <c r="H42" s="39" t="s">
        <v>193</v>
      </c>
      <c r="I42" s="39"/>
      <c r="J42" s="39" t="s">
        <v>293</v>
      </c>
      <c r="K42" s="75">
        <v>32250</v>
      </c>
      <c r="L42" s="105">
        <v>9363285</v>
      </c>
      <c r="M42" s="106">
        <v>45579</v>
      </c>
      <c r="N42" s="70">
        <v>45596</v>
      </c>
    </row>
    <row r="43" spans="1:14">
      <c r="A43" s="114">
        <v>5518</v>
      </c>
      <c r="B43" s="39" t="s">
        <v>56</v>
      </c>
      <c r="C43" s="41" t="s">
        <v>269</v>
      </c>
      <c r="D43" s="39" t="s">
        <v>10</v>
      </c>
      <c r="E43" s="39"/>
      <c r="F43" s="39"/>
      <c r="G43" s="39" t="s">
        <v>73</v>
      </c>
      <c r="H43" s="39" t="s">
        <v>36</v>
      </c>
      <c r="I43" s="39"/>
      <c r="J43" s="39" t="s">
        <v>297</v>
      </c>
      <c r="K43" s="75">
        <v>6378</v>
      </c>
      <c r="L43" s="105">
        <v>8310384</v>
      </c>
      <c r="M43" s="106">
        <v>45580</v>
      </c>
      <c r="N43" s="52">
        <v>45596</v>
      </c>
    </row>
    <row r="44" spans="1:14">
      <c r="A44" s="114">
        <v>25500</v>
      </c>
      <c r="B44" s="96" t="s">
        <v>56</v>
      </c>
      <c r="C44" s="41" t="s">
        <v>345</v>
      </c>
      <c r="D44" s="96" t="s">
        <v>14</v>
      </c>
      <c r="E44" s="96"/>
      <c r="F44" s="39"/>
      <c r="G44" s="97" t="s">
        <v>17</v>
      </c>
      <c r="H44" s="96" t="s">
        <v>44</v>
      </c>
      <c r="I44" s="97"/>
      <c r="J44" s="96" t="s">
        <v>142</v>
      </c>
      <c r="K44" s="75">
        <v>27112</v>
      </c>
      <c r="L44" s="105">
        <v>9244037</v>
      </c>
      <c r="M44" s="106">
        <v>45581</v>
      </c>
      <c r="N44" s="52">
        <v>45596</v>
      </c>
    </row>
    <row r="45" spans="1:14">
      <c r="A45" s="114">
        <v>3000</v>
      </c>
      <c r="B45" s="39" t="s">
        <v>56</v>
      </c>
      <c r="C45" s="41" t="s">
        <v>282</v>
      </c>
      <c r="D45" s="39" t="s">
        <v>10</v>
      </c>
      <c r="E45" s="39" t="s">
        <v>80</v>
      </c>
      <c r="F45" s="39">
        <v>19</v>
      </c>
      <c r="G45" s="39" t="s">
        <v>34</v>
      </c>
      <c r="H45" s="39" t="s">
        <v>35</v>
      </c>
      <c r="I45" s="39"/>
      <c r="J45" s="39" t="s">
        <v>308</v>
      </c>
      <c r="K45" s="75">
        <v>3534</v>
      </c>
      <c r="L45" s="105">
        <v>7721885</v>
      </c>
      <c r="M45" s="106">
        <v>45583</v>
      </c>
      <c r="N45" s="70">
        <v>45596</v>
      </c>
    </row>
    <row r="46" spans="1:14">
      <c r="A46" s="114">
        <v>25000</v>
      </c>
      <c r="B46" s="39" t="s">
        <v>8</v>
      </c>
      <c r="C46" s="41" t="s">
        <v>354</v>
      </c>
      <c r="D46" s="39" t="s">
        <v>14</v>
      </c>
      <c r="E46" s="39"/>
      <c r="F46" s="39"/>
      <c r="G46" s="39" t="s">
        <v>73</v>
      </c>
      <c r="H46" s="39" t="s">
        <v>323</v>
      </c>
      <c r="I46" s="39"/>
      <c r="J46" s="39" t="s">
        <v>118</v>
      </c>
      <c r="K46" s="75">
        <v>28350</v>
      </c>
      <c r="L46" s="105">
        <v>9132662</v>
      </c>
      <c r="M46" s="106">
        <v>45585</v>
      </c>
      <c r="N46" s="70">
        <v>45596</v>
      </c>
    </row>
    <row r="47" spans="1:14">
      <c r="A47" s="94">
        <v>5800</v>
      </c>
      <c r="B47" s="39"/>
      <c r="C47" s="96" t="s">
        <v>284</v>
      </c>
      <c r="D47" s="39" t="s">
        <v>7</v>
      </c>
      <c r="E47" s="39" t="s">
        <v>244</v>
      </c>
      <c r="F47" s="39">
        <v>50</v>
      </c>
      <c r="G47" s="85" t="s">
        <v>34</v>
      </c>
      <c r="H47" s="39" t="s">
        <v>35</v>
      </c>
      <c r="I47" s="39"/>
      <c r="J47" s="39" t="s">
        <v>310</v>
      </c>
      <c r="K47" s="93">
        <v>6144</v>
      </c>
      <c r="L47" s="111">
        <v>8004806</v>
      </c>
      <c r="M47" s="63">
        <v>45584</v>
      </c>
      <c r="N47" s="52">
        <v>45596</v>
      </c>
    </row>
    <row r="48" spans="1:14">
      <c r="A48" s="114">
        <v>4100</v>
      </c>
      <c r="B48" s="39"/>
      <c r="C48" s="41" t="s">
        <v>355</v>
      </c>
      <c r="D48" s="39" t="s">
        <v>12</v>
      </c>
      <c r="E48" s="39" t="s">
        <v>312</v>
      </c>
      <c r="F48" s="39"/>
      <c r="G48" s="39" t="s">
        <v>0</v>
      </c>
      <c r="H48" s="39" t="s">
        <v>5</v>
      </c>
      <c r="I48" s="39"/>
      <c r="J48" s="39" t="s">
        <v>356</v>
      </c>
      <c r="K48" s="75">
        <v>4487</v>
      </c>
      <c r="L48" s="111">
        <v>9576703</v>
      </c>
      <c r="M48" s="63">
        <v>45586</v>
      </c>
      <c r="N48" s="52">
        <v>45596</v>
      </c>
    </row>
    <row r="49" spans="1:14">
      <c r="A49" s="114">
        <v>3000</v>
      </c>
      <c r="B49" s="39" t="s">
        <v>8</v>
      </c>
      <c r="C49" s="41" t="s">
        <v>382</v>
      </c>
      <c r="D49" s="39" t="s">
        <v>47</v>
      </c>
      <c r="E49" s="39" t="s">
        <v>102</v>
      </c>
      <c r="F49" s="39">
        <v>8</v>
      </c>
      <c r="G49" s="39" t="s">
        <v>16</v>
      </c>
      <c r="H49" s="39" t="s">
        <v>383</v>
      </c>
      <c r="I49" s="39"/>
      <c r="J49" s="39" t="s">
        <v>384</v>
      </c>
      <c r="K49" s="75">
        <v>4304</v>
      </c>
      <c r="L49" s="111">
        <v>9082001</v>
      </c>
      <c r="M49" s="63">
        <v>45590</v>
      </c>
      <c r="N49" s="70">
        <v>45596</v>
      </c>
    </row>
    <row r="50" spans="1:14">
      <c r="A50" s="114">
        <v>63000</v>
      </c>
      <c r="B50" s="79" t="s">
        <v>154</v>
      </c>
      <c r="C50" s="39" t="s">
        <v>188</v>
      </c>
      <c r="D50" s="39" t="s">
        <v>65</v>
      </c>
      <c r="E50" s="74" t="s">
        <v>95</v>
      </c>
      <c r="F50" s="74">
        <v>22</v>
      </c>
      <c r="G50" s="76" t="s">
        <v>0</v>
      </c>
      <c r="H50" s="74" t="s">
        <v>5</v>
      </c>
      <c r="I50" s="74" t="s">
        <v>321</v>
      </c>
      <c r="J50" s="94" t="s">
        <v>107</v>
      </c>
      <c r="K50" s="114">
        <v>80533</v>
      </c>
      <c r="L50" s="115">
        <v>9460760</v>
      </c>
      <c r="M50" s="78">
        <v>45565</v>
      </c>
      <c r="N50" s="70">
        <v>45596</v>
      </c>
    </row>
    <row r="51" spans="1:14">
      <c r="A51" s="114">
        <v>20000</v>
      </c>
      <c r="B51" s="79" t="s">
        <v>154</v>
      </c>
      <c r="C51" s="39" t="s">
        <v>272</v>
      </c>
      <c r="D51" s="39" t="s">
        <v>84</v>
      </c>
      <c r="E51" s="74"/>
      <c r="F51" s="74"/>
      <c r="G51" s="76" t="s">
        <v>0</v>
      </c>
      <c r="H51" s="74" t="s">
        <v>5</v>
      </c>
      <c r="I51" s="74" t="s">
        <v>520</v>
      </c>
      <c r="J51" s="94" t="s">
        <v>189</v>
      </c>
      <c r="K51" s="114">
        <v>23723</v>
      </c>
      <c r="L51" s="111">
        <v>9136931</v>
      </c>
      <c r="M51" s="78">
        <v>45580</v>
      </c>
      <c r="N51" s="70">
        <v>45596</v>
      </c>
    </row>
    <row r="52" spans="1:14">
      <c r="A52" s="114">
        <v>3500</v>
      </c>
      <c r="B52" s="91" t="s">
        <v>64</v>
      </c>
      <c r="C52" s="92" t="s">
        <v>377</v>
      </c>
      <c r="D52" s="86" t="s">
        <v>115</v>
      </c>
      <c r="E52" s="92" t="s">
        <v>116</v>
      </c>
      <c r="F52" s="92">
        <v>38</v>
      </c>
      <c r="G52" s="90" t="s">
        <v>73</v>
      </c>
      <c r="H52" s="92" t="s">
        <v>179</v>
      </c>
      <c r="I52" s="92" t="s">
        <v>116</v>
      </c>
      <c r="J52" s="92" t="s">
        <v>96</v>
      </c>
      <c r="K52" s="159">
        <v>3811</v>
      </c>
      <c r="L52" s="111">
        <v>8222381</v>
      </c>
      <c r="M52" s="78">
        <v>45589</v>
      </c>
      <c r="N52" s="70">
        <v>45596</v>
      </c>
    </row>
    <row r="53" spans="1:14">
      <c r="A53" s="155">
        <v>44000</v>
      </c>
      <c r="B53" s="79" t="s">
        <v>109</v>
      </c>
      <c r="C53" s="41" t="s">
        <v>224</v>
      </c>
      <c r="D53" s="39" t="s">
        <v>77</v>
      </c>
      <c r="E53" s="74" t="s">
        <v>111</v>
      </c>
      <c r="F53" s="74">
        <v>25</v>
      </c>
      <c r="G53" s="76" t="s">
        <v>144</v>
      </c>
      <c r="H53" s="74" t="s">
        <v>145</v>
      </c>
      <c r="I53" s="74"/>
      <c r="J53" s="74" t="s">
        <v>225</v>
      </c>
      <c r="K53" s="114">
        <v>53806</v>
      </c>
      <c r="L53" s="110">
        <v>9232151</v>
      </c>
      <c r="M53" s="153">
        <v>45574</v>
      </c>
      <c r="N53" s="70">
        <v>45597</v>
      </c>
    </row>
    <row r="54" spans="1:14">
      <c r="A54" s="155">
        <v>20000</v>
      </c>
      <c r="B54" s="79" t="s">
        <v>8</v>
      </c>
      <c r="C54" s="41" t="s">
        <v>234</v>
      </c>
      <c r="D54" s="39" t="s">
        <v>77</v>
      </c>
      <c r="E54" s="74" t="s">
        <v>137</v>
      </c>
      <c r="F54" s="74">
        <v>14</v>
      </c>
      <c r="G54" s="76" t="s">
        <v>183</v>
      </c>
      <c r="H54" s="74" t="s">
        <v>235</v>
      </c>
      <c r="I54" s="74"/>
      <c r="J54" s="74" t="s">
        <v>236</v>
      </c>
      <c r="K54" s="114">
        <v>21146</v>
      </c>
      <c r="L54" s="105">
        <v>9151515</v>
      </c>
      <c r="M54" s="153">
        <v>45575</v>
      </c>
      <c r="N54" s="70">
        <v>45597</v>
      </c>
    </row>
    <row r="55" spans="1:14">
      <c r="A55" s="114">
        <v>30000</v>
      </c>
      <c r="B55" s="79" t="s">
        <v>57</v>
      </c>
      <c r="C55" s="41" t="s">
        <v>268</v>
      </c>
      <c r="D55" s="39" t="s">
        <v>14</v>
      </c>
      <c r="E55" s="74" t="s">
        <v>91</v>
      </c>
      <c r="F55" s="74">
        <v>10</v>
      </c>
      <c r="G55" s="76" t="s">
        <v>13</v>
      </c>
      <c r="H55" s="74" t="s">
        <v>344</v>
      </c>
      <c r="I55" s="74"/>
      <c r="J55" s="74" t="s">
        <v>296</v>
      </c>
      <c r="K55" s="114">
        <v>31828</v>
      </c>
      <c r="L55" s="105">
        <v>9189677</v>
      </c>
      <c r="M55" s="153">
        <v>45580</v>
      </c>
      <c r="N55" s="70">
        <v>45597</v>
      </c>
    </row>
    <row r="56" spans="1:14">
      <c r="A56" s="114">
        <v>5000</v>
      </c>
      <c r="B56" s="79" t="s">
        <v>192</v>
      </c>
      <c r="C56" s="41" t="s">
        <v>283</v>
      </c>
      <c r="D56" s="39" t="s">
        <v>77</v>
      </c>
      <c r="E56" s="144"/>
      <c r="F56" s="74"/>
      <c r="G56" s="113" t="s">
        <v>73</v>
      </c>
      <c r="H56" s="74" t="s">
        <v>152</v>
      </c>
      <c r="I56" s="145"/>
      <c r="J56" s="74" t="s">
        <v>309</v>
      </c>
      <c r="K56" s="114">
        <v>6258</v>
      </c>
      <c r="L56" s="110">
        <v>7382665</v>
      </c>
      <c r="M56" s="153">
        <v>45584</v>
      </c>
      <c r="N56" s="70">
        <v>45597</v>
      </c>
    </row>
    <row r="57" spans="1:14">
      <c r="A57" s="114">
        <v>2500</v>
      </c>
      <c r="B57" s="79" t="s">
        <v>192</v>
      </c>
      <c r="C57" s="41" t="s">
        <v>280</v>
      </c>
      <c r="D57" s="39" t="s">
        <v>10</v>
      </c>
      <c r="E57" s="74"/>
      <c r="F57" s="39"/>
      <c r="G57" s="76" t="s">
        <v>73</v>
      </c>
      <c r="H57" s="74" t="s">
        <v>568</v>
      </c>
      <c r="I57" s="74"/>
      <c r="J57" s="74" t="s">
        <v>306</v>
      </c>
      <c r="K57" s="114">
        <v>2876</v>
      </c>
      <c r="L57" s="105">
        <v>9262364</v>
      </c>
      <c r="M57" s="153">
        <v>45585</v>
      </c>
      <c r="N57" s="70">
        <v>45597</v>
      </c>
    </row>
    <row r="58" spans="1:14">
      <c r="A58" s="75">
        <v>3000</v>
      </c>
      <c r="B58" s="39"/>
      <c r="C58" s="41" t="s">
        <v>359</v>
      </c>
      <c r="D58" s="39" t="s">
        <v>10</v>
      </c>
      <c r="E58" s="39"/>
      <c r="F58" s="39"/>
      <c r="G58" s="39" t="s">
        <v>34</v>
      </c>
      <c r="H58" s="39" t="s">
        <v>24</v>
      </c>
      <c r="I58" s="39"/>
      <c r="J58" s="39" t="s">
        <v>360</v>
      </c>
      <c r="K58" s="75">
        <v>3346</v>
      </c>
      <c r="L58" s="105">
        <v>8128858</v>
      </c>
      <c r="M58" s="106">
        <v>45587</v>
      </c>
      <c r="N58" s="52">
        <v>45597</v>
      </c>
    </row>
    <row r="59" spans="1:14">
      <c r="A59" s="93">
        <v>33000</v>
      </c>
      <c r="B59" s="39" t="s">
        <v>8</v>
      </c>
      <c r="C59" s="96" t="s">
        <v>257</v>
      </c>
      <c r="D59" s="39" t="s">
        <v>7</v>
      </c>
      <c r="E59" s="39" t="s">
        <v>258</v>
      </c>
      <c r="F59" s="39" t="s">
        <v>259</v>
      </c>
      <c r="G59" s="85" t="s">
        <v>22</v>
      </c>
      <c r="H59" s="39" t="s">
        <v>23</v>
      </c>
      <c r="I59" s="39"/>
      <c r="J59" s="39" t="s">
        <v>134</v>
      </c>
      <c r="K59" s="93">
        <v>38981</v>
      </c>
      <c r="L59" s="111">
        <v>9423786</v>
      </c>
      <c r="M59" s="63">
        <v>45578</v>
      </c>
      <c r="N59" s="52">
        <v>45597</v>
      </c>
    </row>
    <row r="60" spans="1:14">
      <c r="A60" s="93">
        <v>5000</v>
      </c>
      <c r="B60" s="39" t="s">
        <v>150</v>
      </c>
      <c r="C60" s="96" t="s">
        <v>260</v>
      </c>
      <c r="D60" s="39" t="s">
        <v>7</v>
      </c>
      <c r="E60" s="39" t="s">
        <v>89</v>
      </c>
      <c r="F60" s="39">
        <v>62</v>
      </c>
      <c r="G60" s="85" t="s">
        <v>22</v>
      </c>
      <c r="H60" s="39" t="s">
        <v>23</v>
      </c>
      <c r="I60" s="39"/>
      <c r="J60" s="39" t="s">
        <v>143</v>
      </c>
      <c r="K60" s="93">
        <v>12198</v>
      </c>
      <c r="L60" s="111">
        <v>9522063</v>
      </c>
      <c r="M60" s="63">
        <v>45578</v>
      </c>
      <c r="N60" s="52">
        <v>45597</v>
      </c>
    </row>
    <row r="61" spans="1:14">
      <c r="A61" s="75">
        <v>7500</v>
      </c>
      <c r="B61" s="39" t="s">
        <v>8</v>
      </c>
      <c r="C61" s="41" t="s">
        <v>128</v>
      </c>
      <c r="D61" s="39" t="s">
        <v>47</v>
      </c>
      <c r="E61" s="39" t="s">
        <v>102</v>
      </c>
      <c r="F61" s="39">
        <v>10</v>
      </c>
      <c r="G61" s="39" t="s">
        <v>17</v>
      </c>
      <c r="H61" s="39" t="s">
        <v>287</v>
      </c>
      <c r="I61" s="39"/>
      <c r="J61" s="39" t="s">
        <v>129</v>
      </c>
      <c r="K61" s="75">
        <v>8374</v>
      </c>
      <c r="L61" s="111">
        <v>9575888</v>
      </c>
      <c r="M61" s="63">
        <v>45531</v>
      </c>
      <c r="N61" s="52">
        <v>45597</v>
      </c>
    </row>
    <row r="62" spans="1:14">
      <c r="A62" s="75">
        <v>6000</v>
      </c>
      <c r="B62" s="39"/>
      <c r="C62" s="41" t="s">
        <v>385</v>
      </c>
      <c r="D62" s="39" t="s">
        <v>47</v>
      </c>
      <c r="E62" s="39"/>
      <c r="F62" s="39"/>
      <c r="G62" s="39" t="s">
        <v>73</v>
      </c>
      <c r="H62" s="39" t="s">
        <v>155</v>
      </c>
      <c r="I62" s="39"/>
      <c r="J62" s="39" t="s">
        <v>125</v>
      </c>
      <c r="K62" s="75">
        <v>6687</v>
      </c>
      <c r="L62" s="111">
        <v>9212620</v>
      </c>
      <c r="M62" s="63">
        <v>45590</v>
      </c>
      <c r="N62" s="52">
        <v>45597</v>
      </c>
    </row>
    <row r="63" spans="1:14">
      <c r="A63" s="157">
        <v>52500</v>
      </c>
      <c r="B63" s="174" t="s">
        <v>154</v>
      </c>
      <c r="C63" s="175" t="s">
        <v>588</v>
      </c>
      <c r="D63" s="175" t="s">
        <v>65</v>
      </c>
      <c r="E63" s="176" t="s">
        <v>317</v>
      </c>
      <c r="F63" s="148" t="s">
        <v>212</v>
      </c>
      <c r="G63" s="175" t="s">
        <v>589</v>
      </c>
      <c r="H63" s="177" t="s">
        <v>590</v>
      </c>
      <c r="I63" s="175" t="s">
        <v>318</v>
      </c>
      <c r="J63" s="178" t="s">
        <v>591</v>
      </c>
      <c r="K63" s="149">
        <v>55697</v>
      </c>
      <c r="L63" s="88">
        <v>9304100</v>
      </c>
      <c r="M63" s="150">
        <v>45568</v>
      </c>
      <c r="N63" s="52">
        <v>45597</v>
      </c>
    </row>
    <row r="64" spans="1:14">
      <c r="A64" s="101">
        <v>48420</v>
      </c>
      <c r="B64" s="41" t="s">
        <v>154</v>
      </c>
      <c r="C64" s="98" t="s">
        <v>408</v>
      </c>
      <c r="D64" s="98" t="s">
        <v>71</v>
      </c>
      <c r="E64" s="99" t="s">
        <v>403</v>
      </c>
      <c r="F64" s="98">
        <v>4</v>
      </c>
      <c r="G64" s="98" t="s">
        <v>328</v>
      </c>
      <c r="H64" s="41"/>
      <c r="I64" s="98" t="s">
        <v>165</v>
      </c>
      <c r="J64" s="93" t="s">
        <v>409</v>
      </c>
      <c r="K64" s="75">
        <v>50296</v>
      </c>
      <c r="L64" s="88">
        <v>9241358</v>
      </c>
      <c r="M64" s="116" t="s">
        <v>577</v>
      </c>
      <c r="N64" s="52">
        <v>45597</v>
      </c>
    </row>
    <row r="65" spans="1:14">
      <c r="A65" s="157">
        <v>31200</v>
      </c>
      <c r="B65" s="41" t="s">
        <v>154</v>
      </c>
      <c r="C65" s="98" t="s">
        <v>584</v>
      </c>
      <c r="D65" s="98" t="s">
        <v>400</v>
      </c>
      <c r="E65" s="99"/>
      <c r="F65" s="148"/>
      <c r="G65" s="98" t="s">
        <v>585</v>
      </c>
      <c r="H65" s="77" t="s">
        <v>586</v>
      </c>
      <c r="I65" s="98" t="s">
        <v>261</v>
      </c>
      <c r="J65" s="93" t="s">
        <v>587</v>
      </c>
      <c r="K65" s="149">
        <v>32029</v>
      </c>
      <c r="L65" s="88">
        <v>9412610</v>
      </c>
      <c r="M65" s="150">
        <v>45577</v>
      </c>
      <c r="N65" s="70">
        <v>45597</v>
      </c>
    </row>
    <row r="66" spans="1:14">
      <c r="A66" s="75">
        <v>28050</v>
      </c>
      <c r="B66" s="39" t="s">
        <v>154</v>
      </c>
      <c r="C66" s="39" t="s">
        <v>226</v>
      </c>
      <c r="D66" s="39" t="s">
        <v>84</v>
      </c>
      <c r="E66" s="39"/>
      <c r="F66" s="39"/>
      <c r="G66" s="39" t="s">
        <v>22</v>
      </c>
      <c r="H66" s="39" t="s">
        <v>23</v>
      </c>
      <c r="I66" s="39" t="s">
        <v>206</v>
      </c>
      <c r="J66" s="93" t="s">
        <v>117</v>
      </c>
      <c r="K66" s="75">
        <v>29572</v>
      </c>
      <c r="L66" s="111">
        <v>9472701</v>
      </c>
      <c r="M66" s="67">
        <v>45574</v>
      </c>
      <c r="N66" s="52">
        <v>45597</v>
      </c>
    </row>
    <row r="67" spans="1:14">
      <c r="A67" s="75">
        <v>3500</v>
      </c>
      <c r="B67" s="86" t="s">
        <v>154</v>
      </c>
      <c r="C67" s="86" t="s">
        <v>357</v>
      </c>
      <c r="D67" s="86" t="s">
        <v>115</v>
      </c>
      <c r="E67" s="86" t="s">
        <v>300</v>
      </c>
      <c r="F67" s="86">
        <v>65</v>
      </c>
      <c r="G67" s="86" t="s">
        <v>73</v>
      </c>
      <c r="H67" s="86" t="s">
        <v>179</v>
      </c>
      <c r="I67" s="86"/>
      <c r="J67" s="86" t="s">
        <v>358</v>
      </c>
      <c r="K67" s="160">
        <v>3888</v>
      </c>
      <c r="L67" s="111">
        <v>8871572</v>
      </c>
      <c r="M67" s="67">
        <v>45586</v>
      </c>
      <c r="N67" s="52">
        <v>45597</v>
      </c>
    </row>
    <row r="68" spans="1:14">
      <c r="A68" s="75">
        <v>4500</v>
      </c>
      <c r="B68" s="39" t="s">
        <v>64</v>
      </c>
      <c r="C68" s="39" t="s">
        <v>374</v>
      </c>
      <c r="D68" s="39" t="s">
        <v>71</v>
      </c>
      <c r="E68" s="39" t="s">
        <v>375</v>
      </c>
      <c r="F68" s="39">
        <v>1</v>
      </c>
      <c r="G68" s="39" t="s">
        <v>73</v>
      </c>
      <c r="H68" s="39" t="s">
        <v>36</v>
      </c>
      <c r="I68" s="39" t="s">
        <v>322</v>
      </c>
      <c r="J68" s="39" t="s">
        <v>376</v>
      </c>
      <c r="K68" s="75">
        <v>5115</v>
      </c>
      <c r="L68" s="111">
        <v>9282091</v>
      </c>
      <c r="M68" s="67">
        <v>45589</v>
      </c>
      <c r="N68" s="52">
        <v>45597</v>
      </c>
    </row>
    <row r="69" spans="1:14">
      <c r="A69" s="75">
        <v>24500</v>
      </c>
      <c r="B69" s="96" t="s">
        <v>109</v>
      </c>
      <c r="C69" s="41" t="s">
        <v>136</v>
      </c>
      <c r="D69" s="39" t="s">
        <v>77</v>
      </c>
      <c r="E69" s="39" t="s">
        <v>137</v>
      </c>
      <c r="F69" s="39">
        <v>14</v>
      </c>
      <c r="G69" s="85" t="s">
        <v>112</v>
      </c>
      <c r="H69" s="39" t="s">
        <v>113</v>
      </c>
      <c r="I69" s="97" t="s">
        <v>569</v>
      </c>
      <c r="J69" s="39" t="s">
        <v>138</v>
      </c>
      <c r="K69" s="75">
        <v>28678</v>
      </c>
      <c r="L69" s="105">
        <v>9278923</v>
      </c>
      <c r="M69" s="106">
        <v>45541</v>
      </c>
      <c r="N69" s="52">
        <v>45598</v>
      </c>
    </row>
    <row r="70" spans="1:14">
      <c r="A70" s="149">
        <v>31748</v>
      </c>
      <c r="B70" s="39" t="s">
        <v>8</v>
      </c>
      <c r="C70" s="41" t="s">
        <v>201</v>
      </c>
      <c r="D70" s="39" t="s">
        <v>15</v>
      </c>
      <c r="E70" s="39" t="s">
        <v>126</v>
      </c>
      <c r="F70" s="69">
        <v>25</v>
      </c>
      <c r="G70" s="39" t="s">
        <v>101</v>
      </c>
      <c r="H70" s="69" t="s">
        <v>289</v>
      </c>
      <c r="I70" s="39"/>
      <c r="J70" s="39" t="s">
        <v>202</v>
      </c>
      <c r="K70" s="146">
        <v>33171</v>
      </c>
      <c r="L70" s="105">
        <v>9496173</v>
      </c>
      <c r="M70" s="152">
        <v>45570</v>
      </c>
      <c r="N70" s="52">
        <v>45598</v>
      </c>
    </row>
    <row r="71" spans="1:14">
      <c r="A71" s="149">
        <v>31500</v>
      </c>
      <c r="B71" s="39" t="s">
        <v>192</v>
      </c>
      <c r="C71" s="41" t="s">
        <v>229</v>
      </c>
      <c r="D71" s="39" t="s">
        <v>15</v>
      </c>
      <c r="E71" s="39" t="s">
        <v>191</v>
      </c>
      <c r="F71" s="69">
        <v>16</v>
      </c>
      <c r="G71" s="39" t="s">
        <v>42</v>
      </c>
      <c r="H71" s="69" t="s">
        <v>43</v>
      </c>
      <c r="I71" s="39"/>
      <c r="J71" s="39" t="s">
        <v>230</v>
      </c>
      <c r="K71" s="146">
        <v>33427</v>
      </c>
      <c r="L71" s="105">
        <v>9316983</v>
      </c>
      <c r="M71" s="152">
        <v>45575</v>
      </c>
      <c r="N71" s="52">
        <v>45598</v>
      </c>
    </row>
    <row r="72" spans="1:14">
      <c r="A72" s="149">
        <v>33000</v>
      </c>
      <c r="B72" s="39" t="s">
        <v>192</v>
      </c>
      <c r="C72" s="41" t="s">
        <v>264</v>
      </c>
      <c r="D72" s="39" t="s">
        <v>77</v>
      </c>
      <c r="E72" s="39" t="s">
        <v>111</v>
      </c>
      <c r="F72" s="69"/>
      <c r="G72" s="39" t="s">
        <v>42</v>
      </c>
      <c r="H72" s="69" t="s">
        <v>567</v>
      </c>
      <c r="I72" s="39"/>
      <c r="J72" s="39" t="s">
        <v>105</v>
      </c>
      <c r="K72" s="146">
        <v>38494</v>
      </c>
      <c r="L72" s="105">
        <v>9598024</v>
      </c>
      <c r="M72" s="152">
        <v>45578</v>
      </c>
      <c r="N72" s="70">
        <v>45598</v>
      </c>
    </row>
    <row r="73" spans="1:14">
      <c r="A73" s="149">
        <v>3266</v>
      </c>
      <c r="B73" s="39" t="s">
        <v>56</v>
      </c>
      <c r="C73" s="41" t="s">
        <v>274</v>
      </c>
      <c r="D73" s="39" t="s">
        <v>10</v>
      </c>
      <c r="E73" s="39"/>
      <c r="F73" s="69"/>
      <c r="G73" s="39" t="s">
        <v>73</v>
      </c>
      <c r="H73" s="69" t="s">
        <v>36</v>
      </c>
      <c r="I73" s="39"/>
      <c r="J73" s="39" t="s">
        <v>301</v>
      </c>
      <c r="K73" s="146">
        <v>3820</v>
      </c>
      <c r="L73" s="105">
        <v>9137222</v>
      </c>
      <c r="M73" s="152">
        <v>45581</v>
      </c>
      <c r="N73" s="52">
        <v>45598</v>
      </c>
    </row>
    <row r="74" spans="1:14">
      <c r="A74" s="149">
        <v>7000</v>
      </c>
      <c r="B74" s="74"/>
      <c r="C74" s="68" t="s">
        <v>281</v>
      </c>
      <c r="D74" s="74" t="s">
        <v>10</v>
      </c>
      <c r="E74" s="39"/>
      <c r="F74" s="69"/>
      <c r="G74" s="74" t="s">
        <v>73</v>
      </c>
      <c r="H74" s="69" t="s">
        <v>36</v>
      </c>
      <c r="I74" s="74"/>
      <c r="J74" s="39" t="s">
        <v>307</v>
      </c>
      <c r="K74" s="146">
        <v>7394</v>
      </c>
      <c r="L74" s="105">
        <v>9517331</v>
      </c>
      <c r="M74" s="152">
        <v>45583</v>
      </c>
      <c r="N74" s="70">
        <v>45598</v>
      </c>
    </row>
    <row r="75" spans="1:14">
      <c r="A75" s="149">
        <v>53400</v>
      </c>
      <c r="B75" s="39" t="s">
        <v>56</v>
      </c>
      <c r="C75" s="41" t="s">
        <v>352</v>
      </c>
      <c r="D75" s="39" t="s">
        <v>14</v>
      </c>
      <c r="E75" s="72"/>
      <c r="F75" s="39"/>
      <c r="G75" s="39" t="s">
        <v>13</v>
      </c>
      <c r="H75" s="69" t="s">
        <v>37</v>
      </c>
      <c r="I75" s="39"/>
      <c r="J75" s="39" t="s">
        <v>353</v>
      </c>
      <c r="K75" s="149">
        <v>58475</v>
      </c>
      <c r="L75" s="105">
        <v>9541825</v>
      </c>
      <c r="M75" s="152">
        <v>45584</v>
      </c>
      <c r="N75" s="52">
        <v>45598</v>
      </c>
    </row>
    <row r="76" spans="1:14">
      <c r="A76" s="149">
        <v>3200</v>
      </c>
      <c r="B76" s="39" t="s">
        <v>56</v>
      </c>
      <c r="C76" s="41" t="s">
        <v>367</v>
      </c>
      <c r="D76" s="39" t="s">
        <v>6</v>
      </c>
      <c r="E76" s="72" t="s">
        <v>123</v>
      </c>
      <c r="F76" s="39">
        <v>4</v>
      </c>
      <c r="G76" s="39" t="s">
        <v>73</v>
      </c>
      <c r="H76" s="69" t="s">
        <v>155</v>
      </c>
      <c r="I76" s="39"/>
      <c r="J76" s="39" t="s">
        <v>368</v>
      </c>
      <c r="K76" s="149">
        <v>3603</v>
      </c>
      <c r="L76" s="105">
        <v>9385427</v>
      </c>
      <c r="M76" s="152">
        <v>45588</v>
      </c>
      <c r="N76" s="70">
        <v>45598</v>
      </c>
    </row>
    <row r="77" spans="1:14">
      <c r="A77" s="149">
        <v>6201</v>
      </c>
      <c r="B77" s="39" t="s">
        <v>8</v>
      </c>
      <c r="C77" s="41" t="s">
        <v>372</v>
      </c>
      <c r="D77" s="39" t="s">
        <v>10</v>
      </c>
      <c r="E77" s="72" t="s">
        <v>80</v>
      </c>
      <c r="F77" s="39">
        <v>17</v>
      </c>
      <c r="G77" s="39" t="s">
        <v>34</v>
      </c>
      <c r="H77" s="69" t="s">
        <v>35</v>
      </c>
      <c r="I77" s="39"/>
      <c r="J77" s="39" t="s">
        <v>373</v>
      </c>
      <c r="K77" s="149">
        <v>6607</v>
      </c>
      <c r="L77" s="105">
        <v>8130851</v>
      </c>
      <c r="M77" s="152">
        <v>45589</v>
      </c>
      <c r="N77" s="52">
        <v>45598</v>
      </c>
    </row>
    <row r="78" spans="1:14">
      <c r="A78" s="149">
        <v>5000</v>
      </c>
      <c r="B78" s="39" t="s">
        <v>56</v>
      </c>
      <c r="C78" s="41" t="s">
        <v>380</v>
      </c>
      <c r="D78" s="39" t="s">
        <v>10</v>
      </c>
      <c r="E78" s="72"/>
      <c r="F78" s="39"/>
      <c r="G78" s="39" t="s">
        <v>73</v>
      </c>
      <c r="H78" s="69" t="s">
        <v>155</v>
      </c>
      <c r="I78" s="39"/>
      <c r="J78" s="39" t="s">
        <v>381</v>
      </c>
      <c r="K78" s="149">
        <v>5300</v>
      </c>
      <c r="L78" s="105">
        <v>9362384</v>
      </c>
      <c r="M78" s="152">
        <v>45590</v>
      </c>
      <c r="N78" s="52">
        <v>45598</v>
      </c>
    </row>
    <row r="79" spans="1:14">
      <c r="A79" s="149">
        <v>3400</v>
      </c>
      <c r="B79" s="39"/>
      <c r="C79" s="41" t="s">
        <v>388</v>
      </c>
      <c r="D79" s="39" t="s">
        <v>10</v>
      </c>
      <c r="E79" s="72"/>
      <c r="F79" s="39"/>
      <c r="G79" s="39" t="s">
        <v>73</v>
      </c>
      <c r="H79" s="69" t="s">
        <v>151</v>
      </c>
      <c r="I79" s="39"/>
      <c r="J79" s="39" t="s">
        <v>389</v>
      </c>
      <c r="K79" s="149">
        <v>4175</v>
      </c>
      <c r="L79" s="105">
        <v>9053907</v>
      </c>
      <c r="M79" s="152">
        <v>45591</v>
      </c>
      <c r="N79" s="52">
        <v>45598</v>
      </c>
    </row>
    <row r="80" spans="1:14">
      <c r="A80" s="156">
        <v>30000</v>
      </c>
      <c r="B80" s="39" t="s">
        <v>8</v>
      </c>
      <c r="C80" s="96" t="s">
        <v>139</v>
      </c>
      <c r="D80" s="39" t="s">
        <v>7</v>
      </c>
      <c r="E80" s="72" t="s">
        <v>140</v>
      </c>
      <c r="F80" s="39">
        <v>63</v>
      </c>
      <c r="G80" s="85" t="s">
        <v>2</v>
      </c>
      <c r="H80" s="69" t="s">
        <v>340</v>
      </c>
      <c r="I80" s="39"/>
      <c r="J80" s="39" t="s">
        <v>141</v>
      </c>
      <c r="K80" s="156">
        <v>37426</v>
      </c>
      <c r="L80" s="111">
        <v>9329411</v>
      </c>
      <c r="M80" s="71">
        <v>45542</v>
      </c>
      <c r="N80" s="52">
        <v>45598</v>
      </c>
    </row>
    <row r="81" spans="1:14">
      <c r="A81" s="149">
        <v>34000</v>
      </c>
      <c r="B81" s="39" t="s">
        <v>57</v>
      </c>
      <c r="C81" s="41" t="s">
        <v>275</v>
      </c>
      <c r="D81" s="39" t="s">
        <v>12</v>
      </c>
      <c r="E81" s="39" t="s">
        <v>99</v>
      </c>
      <c r="F81" s="72">
        <v>9</v>
      </c>
      <c r="G81" s="39" t="s">
        <v>13</v>
      </c>
      <c r="H81" s="69" t="s">
        <v>37</v>
      </c>
      <c r="I81" s="63" t="s">
        <v>510</v>
      </c>
      <c r="J81" s="40" t="s">
        <v>303</v>
      </c>
      <c r="K81" s="149">
        <v>37189</v>
      </c>
      <c r="L81" s="111">
        <v>9616747</v>
      </c>
      <c r="M81" s="71">
        <v>45581</v>
      </c>
      <c r="N81" s="52">
        <v>45598</v>
      </c>
    </row>
    <row r="82" spans="1:14">
      <c r="A82" s="149">
        <v>26500</v>
      </c>
      <c r="B82" s="39" t="s">
        <v>154</v>
      </c>
      <c r="C82" s="39" t="s">
        <v>273</v>
      </c>
      <c r="D82" s="39" t="s">
        <v>71</v>
      </c>
      <c r="E82" s="39" t="s">
        <v>93</v>
      </c>
      <c r="F82" s="72">
        <v>4</v>
      </c>
      <c r="G82" s="39" t="s">
        <v>34</v>
      </c>
      <c r="H82" s="69" t="s">
        <v>24</v>
      </c>
      <c r="I82" s="39" t="s">
        <v>165</v>
      </c>
      <c r="J82" s="93" t="s">
        <v>299</v>
      </c>
      <c r="K82" s="149">
        <v>27321</v>
      </c>
      <c r="L82" s="111">
        <v>9111357</v>
      </c>
      <c r="M82" s="73">
        <v>45580</v>
      </c>
      <c r="N82" s="70">
        <v>45598</v>
      </c>
    </row>
    <row r="83" spans="1:14">
      <c r="A83" s="149">
        <v>6000</v>
      </c>
      <c r="B83" s="86" t="s">
        <v>64</v>
      </c>
      <c r="C83" s="86" t="s">
        <v>363</v>
      </c>
      <c r="D83" s="86" t="s">
        <v>67</v>
      </c>
      <c r="E83" s="86" t="s">
        <v>69</v>
      </c>
      <c r="F83" s="87">
        <v>8</v>
      </c>
      <c r="G83" s="86" t="s">
        <v>73</v>
      </c>
      <c r="H83" s="89" t="s">
        <v>152</v>
      </c>
      <c r="I83" s="86"/>
      <c r="J83" s="86" t="s">
        <v>364</v>
      </c>
      <c r="K83" s="161">
        <v>6826</v>
      </c>
      <c r="L83" s="111">
        <v>9541150</v>
      </c>
      <c r="M83" s="73">
        <v>45587</v>
      </c>
      <c r="N83" s="52">
        <v>45598</v>
      </c>
    </row>
    <row r="84" spans="1:14">
      <c r="A84" s="149">
        <v>6000</v>
      </c>
      <c r="B84" s="86" t="s">
        <v>124</v>
      </c>
      <c r="C84" s="86" t="s">
        <v>365</v>
      </c>
      <c r="D84" s="86" t="s">
        <v>67</v>
      </c>
      <c r="E84" s="86" t="s">
        <v>121</v>
      </c>
      <c r="F84" s="87">
        <v>22</v>
      </c>
      <c r="G84" s="86" t="s">
        <v>73</v>
      </c>
      <c r="H84" s="89" t="s">
        <v>36</v>
      </c>
      <c r="I84" s="86"/>
      <c r="J84" s="86" t="s">
        <v>96</v>
      </c>
      <c r="K84" s="161">
        <v>7140</v>
      </c>
      <c r="L84" s="111">
        <v>9598854</v>
      </c>
      <c r="M84" s="73">
        <v>45587</v>
      </c>
      <c r="N84" s="70">
        <v>45598</v>
      </c>
    </row>
    <row r="85" spans="1:14">
      <c r="A85" s="149">
        <v>10300</v>
      </c>
      <c r="B85" s="39" t="s">
        <v>150</v>
      </c>
      <c r="C85" s="41" t="s">
        <v>219</v>
      </c>
      <c r="D85" s="39" t="s">
        <v>15</v>
      </c>
      <c r="E85" s="39" t="s">
        <v>78</v>
      </c>
      <c r="F85" s="72">
        <v>7</v>
      </c>
      <c r="G85" s="39" t="s">
        <v>17</v>
      </c>
      <c r="H85" s="69" t="s">
        <v>44</v>
      </c>
      <c r="I85" s="39"/>
      <c r="J85" s="39" t="s">
        <v>220</v>
      </c>
      <c r="K85" s="149">
        <v>16582</v>
      </c>
      <c r="L85" s="105">
        <v>9085900</v>
      </c>
      <c r="M85" s="152">
        <v>45574</v>
      </c>
      <c r="N85" s="52">
        <v>45599</v>
      </c>
    </row>
    <row r="86" spans="1:14">
      <c r="A86" s="149">
        <v>24000</v>
      </c>
      <c r="B86" s="39" t="s">
        <v>8</v>
      </c>
      <c r="C86" s="41" t="s">
        <v>241</v>
      </c>
      <c r="D86" s="39" t="s">
        <v>14</v>
      </c>
      <c r="E86" s="39" t="s">
        <v>242</v>
      </c>
      <c r="F86" s="72">
        <v>23</v>
      </c>
      <c r="G86" s="39" t="s">
        <v>13</v>
      </c>
      <c r="H86" s="69" t="s">
        <v>177</v>
      </c>
      <c r="I86" s="39"/>
      <c r="J86" s="39" t="s">
        <v>243</v>
      </c>
      <c r="K86" s="149">
        <v>26477</v>
      </c>
      <c r="L86" s="105">
        <v>9082623</v>
      </c>
      <c r="M86" s="152">
        <v>45576</v>
      </c>
      <c r="N86" s="52">
        <v>45599</v>
      </c>
    </row>
    <row r="87" spans="1:14">
      <c r="A87" s="156">
        <v>30000</v>
      </c>
      <c r="B87" s="39" t="s">
        <v>570</v>
      </c>
      <c r="C87" s="96" t="s">
        <v>248</v>
      </c>
      <c r="D87" s="39" t="s">
        <v>7</v>
      </c>
      <c r="E87" s="39" t="s">
        <v>251</v>
      </c>
      <c r="F87" s="72">
        <v>40</v>
      </c>
      <c r="G87" s="85" t="s">
        <v>249</v>
      </c>
      <c r="H87" s="69" t="s">
        <v>250</v>
      </c>
      <c r="I87" s="39"/>
      <c r="J87" s="39" t="s">
        <v>252</v>
      </c>
      <c r="K87" s="156">
        <v>35093</v>
      </c>
      <c r="L87" s="111">
        <v>9740445</v>
      </c>
      <c r="M87" s="71">
        <v>45577</v>
      </c>
      <c r="N87" s="52">
        <v>45599</v>
      </c>
    </row>
    <row r="88" spans="1:14">
      <c r="A88" s="156">
        <v>16500</v>
      </c>
      <c r="B88" s="39" t="s">
        <v>56</v>
      </c>
      <c r="C88" s="96" t="s">
        <v>285</v>
      </c>
      <c r="D88" s="39" t="s">
        <v>7</v>
      </c>
      <c r="E88" s="39" t="s">
        <v>133</v>
      </c>
      <c r="F88" s="72"/>
      <c r="G88" s="85" t="s">
        <v>73</v>
      </c>
      <c r="H88" s="69" t="s">
        <v>41</v>
      </c>
      <c r="I88" s="39"/>
      <c r="J88" s="39" t="s">
        <v>311</v>
      </c>
      <c r="K88" s="156">
        <v>18901</v>
      </c>
      <c r="L88" s="111">
        <v>9354052</v>
      </c>
      <c r="M88" s="71">
        <v>45586</v>
      </c>
      <c r="N88" s="70">
        <v>45599</v>
      </c>
    </row>
    <row r="89" spans="1:14">
      <c r="A89" s="156">
        <v>9000</v>
      </c>
      <c r="B89" s="39"/>
      <c r="C89" s="96" t="s">
        <v>500</v>
      </c>
      <c r="D89" s="39" t="s">
        <v>7</v>
      </c>
      <c r="E89" s="39"/>
      <c r="F89" s="72">
        <v>47</v>
      </c>
      <c r="G89" s="85" t="s">
        <v>38</v>
      </c>
      <c r="H89" s="69" t="s">
        <v>40</v>
      </c>
      <c r="I89" s="39"/>
      <c r="J89" s="39" t="s">
        <v>501</v>
      </c>
      <c r="K89" s="156">
        <v>10100</v>
      </c>
      <c r="L89" s="111">
        <v>9146053</v>
      </c>
      <c r="M89" s="71">
        <v>45593</v>
      </c>
      <c r="N89" s="52">
        <v>45599</v>
      </c>
    </row>
    <row r="90" spans="1:14">
      <c r="A90" s="149">
        <v>61500</v>
      </c>
      <c r="B90" s="39" t="s">
        <v>8</v>
      </c>
      <c r="C90" s="41" t="s">
        <v>336</v>
      </c>
      <c r="D90" s="39" t="s">
        <v>47</v>
      </c>
      <c r="E90" s="39"/>
      <c r="F90" s="72"/>
      <c r="G90" s="39" t="s">
        <v>337</v>
      </c>
      <c r="H90" s="69" t="s">
        <v>572</v>
      </c>
      <c r="I90" s="39"/>
      <c r="J90" s="39" t="s">
        <v>338</v>
      </c>
      <c r="K90" s="149">
        <v>63590</v>
      </c>
      <c r="L90" s="111">
        <v>9782326</v>
      </c>
      <c r="M90" s="71">
        <v>45533</v>
      </c>
      <c r="N90" s="52">
        <v>45599</v>
      </c>
    </row>
    <row r="91" spans="1:14">
      <c r="A91" s="157">
        <v>31650</v>
      </c>
      <c r="B91" s="41" t="s">
        <v>154</v>
      </c>
      <c r="C91" s="98" t="s">
        <v>404</v>
      </c>
      <c r="D91" s="98" t="s">
        <v>72</v>
      </c>
      <c r="E91" s="99" t="s">
        <v>330</v>
      </c>
      <c r="F91" s="148" t="s">
        <v>104</v>
      </c>
      <c r="G91" s="98" t="s">
        <v>405</v>
      </c>
      <c r="H91" s="77"/>
      <c r="I91" s="98" t="s">
        <v>578</v>
      </c>
      <c r="J91" s="93" t="s">
        <v>406</v>
      </c>
      <c r="K91" s="149">
        <v>32836</v>
      </c>
      <c r="L91" s="88">
        <v>9614311</v>
      </c>
      <c r="M91" s="150" t="s">
        <v>326</v>
      </c>
      <c r="N91" s="52">
        <v>45599</v>
      </c>
    </row>
    <row r="92" spans="1:14">
      <c r="A92" s="157">
        <v>27500</v>
      </c>
      <c r="B92" s="41" t="s">
        <v>154</v>
      </c>
      <c r="C92" s="98" t="s">
        <v>395</v>
      </c>
      <c r="D92" s="98" t="s">
        <v>65</v>
      </c>
      <c r="E92" s="151" t="s">
        <v>329</v>
      </c>
      <c r="F92" s="98">
        <v>22</v>
      </c>
      <c r="G92" s="98" t="s">
        <v>396</v>
      </c>
      <c r="H92" s="77"/>
      <c r="I92" s="98" t="s">
        <v>579</v>
      </c>
      <c r="J92" s="93" t="s">
        <v>397</v>
      </c>
      <c r="K92" s="149">
        <v>28709</v>
      </c>
      <c r="L92" s="88">
        <v>9310616</v>
      </c>
      <c r="M92" s="150" t="s">
        <v>327</v>
      </c>
      <c r="N92" s="70">
        <v>45599</v>
      </c>
    </row>
    <row r="93" spans="1:14">
      <c r="A93" s="149">
        <v>32400</v>
      </c>
      <c r="B93" s="39" t="s">
        <v>154</v>
      </c>
      <c r="C93" s="39" t="s">
        <v>199</v>
      </c>
      <c r="D93" s="39" t="s">
        <v>72</v>
      </c>
      <c r="E93" s="39" t="s">
        <v>103</v>
      </c>
      <c r="F93" s="72" t="s">
        <v>104</v>
      </c>
      <c r="G93" s="39" t="s">
        <v>22</v>
      </c>
      <c r="H93" s="69" t="s">
        <v>208</v>
      </c>
      <c r="I93" s="39" t="s">
        <v>562</v>
      </c>
      <c r="J93" s="93" t="s">
        <v>200</v>
      </c>
      <c r="K93" s="149">
        <v>34399</v>
      </c>
      <c r="L93" s="111">
        <v>9450832</v>
      </c>
      <c r="M93" s="73">
        <v>45569</v>
      </c>
      <c r="N93" s="52">
        <v>45599</v>
      </c>
    </row>
    <row r="94" spans="1:14">
      <c r="A94" s="149">
        <v>23500</v>
      </c>
      <c r="B94" s="39" t="s">
        <v>154</v>
      </c>
      <c r="C94" s="39" t="s">
        <v>211</v>
      </c>
      <c r="D94" s="39" t="s">
        <v>65</v>
      </c>
      <c r="E94" s="39" t="s">
        <v>97</v>
      </c>
      <c r="F94" s="72" t="s">
        <v>212</v>
      </c>
      <c r="G94" s="39" t="s">
        <v>1</v>
      </c>
      <c r="H94" s="69" t="s">
        <v>9</v>
      </c>
      <c r="I94" s="39" t="s">
        <v>580</v>
      </c>
      <c r="J94" s="93" t="s">
        <v>213</v>
      </c>
      <c r="K94" s="149">
        <v>24765</v>
      </c>
      <c r="L94" s="111">
        <v>9216597</v>
      </c>
      <c r="M94" s="73">
        <v>45572</v>
      </c>
      <c r="N94" s="52">
        <v>45599</v>
      </c>
    </row>
    <row r="95" spans="1:14">
      <c r="A95" s="157">
        <v>71500</v>
      </c>
      <c r="B95" s="41" t="s">
        <v>154</v>
      </c>
      <c r="C95" s="98" t="s">
        <v>398</v>
      </c>
      <c r="D95" s="98" t="s">
        <v>400</v>
      </c>
      <c r="E95" s="99"/>
      <c r="F95" s="148"/>
      <c r="G95" s="98" t="s">
        <v>399</v>
      </c>
      <c r="H95" s="77"/>
      <c r="I95" s="98" t="s">
        <v>318</v>
      </c>
      <c r="J95" s="93" t="s">
        <v>401</v>
      </c>
      <c r="K95" s="149">
        <v>82207</v>
      </c>
      <c r="L95" s="88">
        <v>9952361</v>
      </c>
      <c r="M95" s="150" t="s">
        <v>581</v>
      </c>
      <c r="N95" s="52">
        <v>45599</v>
      </c>
    </row>
    <row r="96" spans="1:14">
      <c r="A96" s="149">
        <v>5000</v>
      </c>
      <c r="B96" s="86" t="s">
        <v>124</v>
      </c>
      <c r="C96" s="86" t="s">
        <v>371</v>
      </c>
      <c r="D96" s="86" t="s">
        <v>67</v>
      </c>
      <c r="E96" s="86" t="s">
        <v>121</v>
      </c>
      <c r="F96" s="72">
        <v>22</v>
      </c>
      <c r="G96" s="86" t="s">
        <v>73</v>
      </c>
      <c r="H96" s="69" t="s">
        <v>180</v>
      </c>
      <c r="I96" s="86"/>
      <c r="J96" s="39" t="s">
        <v>96</v>
      </c>
      <c r="K96" s="156">
        <v>5485</v>
      </c>
      <c r="L96" s="111">
        <v>9353046</v>
      </c>
      <c r="M96" s="73">
        <v>45588</v>
      </c>
      <c r="N96" s="52">
        <v>45599</v>
      </c>
    </row>
    <row r="97" spans="1:7">
      <c r="A97" s="158"/>
      <c r="B97" s="43"/>
      <c r="C97" s="43"/>
      <c r="D97" s="44"/>
      <c r="E97" s="42"/>
      <c r="F97" s="42"/>
      <c r="G97" s="64"/>
    </row>
    <row r="98" spans="1:7">
      <c r="A98" s="158"/>
      <c r="B98" s="43"/>
      <c r="C98" s="43"/>
      <c r="D98" s="44"/>
      <c r="E98" s="42"/>
      <c r="F98" s="42"/>
      <c r="G98" s="64"/>
    </row>
    <row r="99" spans="1:7" ht="19.5">
      <c r="A99" s="309" t="s">
        <v>55</v>
      </c>
      <c r="B99" s="309"/>
      <c r="C99" s="310">
        <f>SUM(Таблица2[Volume, tons])</f>
        <v>1933186.0699999998</v>
      </c>
      <c r="D99" s="310"/>
      <c r="E99"/>
      <c r="F99" s="84"/>
    </row>
    <row r="100" spans="1:7" ht="18">
      <c r="A100" s="309" t="s">
        <v>31</v>
      </c>
      <c r="B100" s="309"/>
      <c r="C100" s="311" t="s">
        <v>334</v>
      </c>
      <c r="D100" s="311"/>
      <c r="E100"/>
    </row>
    <row r="101" spans="1:7">
      <c r="B101"/>
      <c r="C101" s="11"/>
      <c r="D101"/>
      <c r="E101"/>
    </row>
    <row r="102" spans="1:7">
      <c r="A102" s="303"/>
      <c r="B102" s="304"/>
      <c r="C102" s="45" t="s">
        <v>313</v>
      </c>
      <c r="D102" s="45" t="s">
        <v>263</v>
      </c>
      <c r="E102" s="46" t="s">
        <v>33</v>
      </c>
    </row>
    <row r="103" spans="1:7">
      <c r="A103" s="307" t="s">
        <v>32</v>
      </c>
      <c r="B103" s="307"/>
      <c r="C103" s="46">
        <v>93</v>
      </c>
      <c r="D103" s="47">
        <v>103</v>
      </c>
      <c r="E103" s="48" t="s">
        <v>582</v>
      </c>
    </row>
    <row r="104" spans="1:7">
      <c r="A104" s="305" t="s">
        <v>52</v>
      </c>
      <c r="B104" s="305"/>
      <c r="C104" s="127">
        <v>38</v>
      </c>
      <c r="D104" s="49">
        <v>50</v>
      </c>
      <c r="E104" s="50" t="s">
        <v>582</v>
      </c>
    </row>
    <row r="105" spans="1:7">
      <c r="A105" s="306" t="s">
        <v>51</v>
      </c>
      <c r="B105" s="306"/>
      <c r="C105" s="127">
        <v>46</v>
      </c>
      <c r="D105" s="51">
        <v>36</v>
      </c>
      <c r="E105" s="50" t="s">
        <v>335</v>
      </c>
    </row>
    <row r="106" spans="1:7">
      <c r="A106" s="305" t="s">
        <v>53</v>
      </c>
      <c r="B106" s="305"/>
      <c r="C106" s="127">
        <v>5</v>
      </c>
      <c r="D106" s="51">
        <v>6</v>
      </c>
      <c r="E106" s="50" t="s">
        <v>592</v>
      </c>
    </row>
    <row r="107" spans="1:7">
      <c r="A107" s="305" t="s">
        <v>54</v>
      </c>
      <c r="B107" s="305"/>
      <c r="C107" s="127">
        <v>4</v>
      </c>
      <c r="D107" s="51">
        <v>11</v>
      </c>
      <c r="E107" s="50" t="s">
        <v>583</v>
      </c>
    </row>
    <row r="110" spans="1:7">
      <c r="C110" s="2" t="s">
        <v>74</v>
      </c>
      <c r="D110" s="2" t="s">
        <v>314</v>
      </c>
      <c r="E110" s="2" t="s">
        <v>75</v>
      </c>
    </row>
    <row r="111" spans="1:7">
      <c r="C111" s="2">
        <v>25</v>
      </c>
      <c r="D111" s="82">
        <v>1568446.9185000001</v>
      </c>
      <c r="E111" s="81">
        <v>97.5</v>
      </c>
      <c r="F111" s="81"/>
    </row>
    <row r="112" spans="1:7">
      <c r="C112" s="2">
        <v>26</v>
      </c>
      <c r="D112" s="82">
        <v>2204162.1825000001</v>
      </c>
      <c r="E112" s="81">
        <v>111.25</v>
      </c>
      <c r="F112" s="81"/>
    </row>
    <row r="113" spans="3:6">
      <c r="C113" s="2">
        <v>27</v>
      </c>
      <c r="D113" s="82">
        <v>1564523.6535</v>
      </c>
      <c r="E113" s="81">
        <v>85</v>
      </c>
      <c r="F113" s="81"/>
    </row>
    <row r="114" spans="3:6">
      <c r="C114" s="2">
        <v>28</v>
      </c>
      <c r="D114" s="82">
        <v>1756235.07</v>
      </c>
      <c r="E114" s="81">
        <v>102.5</v>
      </c>
      <c r="F114" s="81"/>
    </row>
    <row r="115" spans="3:6">
      <c r="C115" s="2">
        <v>29</v>
      </c>
      <c r="D115" s="82">
        <v>2208735.12</v>
      </c>
      <c r="E115" s="81">
        <v>107.5</v>
      </c>
      <c r="F115" s="81"/>
    </row>
    <row r="116" spans="3:6">
      <c r="C116" s="2">
        <v>30</v>
      </c>
      <c r="D116" s="82">
        <v>1377613.5060000001</v>
      </c>
      <c r="E116" s="81">
        <v>86.25</v>
      </c>
      <c r="F116" s="81"/>
    </row>
    <row r="117" spans="3:6">
      <c r="C117" s="2">
        <v>31</v>
      </c>
      <c r="D117" s="82">
        <v>2445665.0039999997</v>
      </c>
      <c r="E117" s="81">
        <v>122.5</v>
      </c>
      <c r="F117" s="81"/>
    </row>
    <row r="118" spans="3:6">
      <c r="C118" s="2">
        <v>32</v>
      </c>
      <c r="D118" s="82">
        <v>1855935.1995000001</v>
      </c>
      <c r="E118" s="81">
        <v>112.5</v>
      </c>
      <c r="F118" s="81"/>
    </row>
    <row r="119" spans="3:6">
      <c r="C119" s="2">
        <v>33</v>
      </c>
      <c r="D119" s="82">
        <v>1534935.1710000001</v>
      </c>
      <c r="E119" s="81">
        <v>90</v>
      </c>
      <c r="F119" s="81"/>
    </row>
    <row r="120" spans="3:6">
      <c r="C120" s="2">
        <v>34</v>
      </c>
      <c r="D120" s="82">
        <v>2358026.0759999999</v>
      </c>
      <c r="E120" s="81">
        <v>103.75</v>
      </c>
      <c r="F120" s="81"/>
    </row>
    <row r="121" spans="3:6">
      <c r="C121" s="2">
        <v>35</v>
      </c>
      <c r="D121" s="82">
        <v>2167619.0504999999</v>
      </c>
      <c r="E121" s="81">
        <v>121.25</v>
      </c>
      <c r="F121" s="81"/>
    </row>
    <row r="122" spans="3:6">
      <c r="C122" s="2">
        <v>36</v>
      </c>
      <c r="D122" s="82">
        <v>1989490.2045</v>
      </c>
      <c r="E122" s="81">
        <v>106.25</v>
      </c>
      <c r="F122" s="81"/>
    </row>
    <row r="123" spans="3:6">
      <c r="C123" s="2">
        <v>37</v>
      </c>
      <c r="D123" s="82">
        <v>1916426.6475</v>
      </c>
      <c r="E123" s="81">
        <v>91.25</v>
      </c>
      <c r="F123" s="81"/>
    </row>
    <row r="124" spans="3:6">
      <c r="C124" s="2">
        <v>38</v>
      </c>
      <c r="D124" s="82">
        <v>1649841.4214999999</v>
      </c>
      <c r="E124" s="81">
        <v>78.75</v>
      </c>
      <c r="F124" s="81"/>
    </row>
    <row r="125" spans="3:6">
      <c r="C125" s="2">
        <v>39</v>
      </c>
      <c r="D125" s="82">
        <v>1783808.9369999999</v>
      </c>
      <c r="E125" s="81">
        <v>93.75</v>
      </c>
      <c r="F125" s="81"/>
    </row>
    <row r="126" spans="3:6">
      <c r="C126" s="2">
        <v>40</v>
      </c>
      <c r="D126" s="82">
        <v>1564654.8494999998</v>
      </c>
      <c r="E126" s="81">
        <v>87.5</v>
      </c>
      <c r="F126" s="81"/>
    </row>
    <row r="127" spans="3:6">
      <c r="C127" s="2">
        <v>41</v>
      </c>
      <c r="D127" s="82">
        <v>2101947.8835</v>
      </c>
      <c r="E127" s="81">
        <v>102.5</v>
      </c>
      <c r="F127" s="81"/>
    </row>
    <row r="128" spans="3:6">
      <c r="C128" s="2">
        <v>42</v>
      </c>
      <c r="D128" s="82">
        <v>1392402.0704999999</v>
      </c>
      <c r="E128" s="81">
        <v>82.5</v>
      </c>
      <c r="F128" s="81"/>
    </row>
    <row r="129" spans="1:6">
      <c r="C129" s="2">
        <v>43</v>
      </c>
      <c r="D129" s="6">
        <v>2188263.15</v>
      </c>
      <c r="E129" s="2">
        <v>103</v>
      </c>
      <c r="F129" s="81"/>
    </row>
    <row r="130" spans="1:6">
      <c r="C130" s="2">
        <v>44</v>
      </c>
      <c r="D130" s="6">
        <v>1933186</v>
      </c>
      <c r="E130" s="2">
        <v>93</v>
      </c>
      <c r="F130" s="81"/>
    </row>
    <row r="131" spans="1:6">
      <c r="F131" s="81"/>
    </row>
    <row r="132" spans="1:6">
      <c r="F132" s="81"/>
    </row>
    <row r="133" spans="1:6">
      <c r="F133" s="81"/>
    </row>
    <row r="134" spans="1:6">
      <c r="F134" s="81"/>
    </row>
    <row r="135" spans="1:6">
      <c r="F135" s="81"/>
    </row>
    <row r="136" spans="1:6">
      <c r="F136" s="81"/>
    </row>
    <row r="137" spans="1:6">
      <c r="F137" s="81"/>
    </row>
    <row r="142" spans="1:6">
      <c r="B142" s="296"/>
      <c r="C142" s="7" t="s">
        <v>100</v>
      </c>
      <c r="D142" s="2" t="s">
        <v>1171</v>
      </c>
    </row>
    <row r="143" spans="1:6">
      <c r="A143" s="297"/>
      <c r="B143" s="5" t="s">
        <v>17</v>
      </c>
      <c r="C143" s="297">
        <v>131397</v>
      </c>
      <c r="D143" s="297">
        <v>128718</v>
      </c>
    </row>
    <row r="144" spans="1:6">
      <c r="A144" s="297"/>
      <c r="B144" s="5" t="s">
        <v>13</v>
      </c>
      <c r="C144" s="297">
        <v>82600</v>
      </c>
      <c r="D144" s="297">
        <v>321705</v>
      </c>
    </row>
    <row r="145" spans="1:4">
      <c r="A145" s="297"/>
      <c r="B145" s="2" t="s">
        <v>73</v>
      </c>
      <c r="C145" s="297">
        <v>274836</v>
      </c>
      <c r="D145" s="297">
        <v>187782</v>
      </c>
    </row>
    <row r="146" spans="1:4">
      <c r="B146" s="2" t="s">
        <v>2</v>
      </c>
      <c r="C146" s="297">
        <v>186602</v>
      </c>
      <c r="D146" s="297">
        <v>137800</v>
      </c>
    </row>
    <row r="147" spans="1:4">
      <c r="B147" s="2" t="s">
        <v>1</v>
      </c>
      <c r="C147" s="297">
        <v>84500</v>
      </c>
      <c r="D147" s="297">
        <v>23500</v>
      </c>
    </row>
    <row r="148" spans="1:4">
      <c r="B148" s="2" t="s">
        <v>22</v>
      </c>
      <c r="C148" s="297">
        <v>22281</v>
      </c>
      <c r="D148" s="297">
        <v>98450</v>
      </c>
    </row>
    <row r="149" spans="1:4">
      <c r="B149" s="2" t="s">
        <v>0</v>
      </c>
      <c r="C149" s="297">
        <v>273750</v>
      </c>
      <c r="D149" s="297">
        <v>89937</v>
      </c>
    </row>
    <row r="150" spans="1:4">
      <c r="B150" s="2" t="s">
        <v>315</v>
      </c>
      <c r="C150" s="297">
        <v>365300</v>
      </c>
      <c r="D150" s="297">
        <v>0</v>
      </c>
    </row>
    <row r="151" spans="1:4">
      <c r="B151" s="2" t="s">
        <v>1172</v>
      </c>
      <c r="C151" s="297"/>
      <c r="D151" s="297"/>
    </row>
  </sheetData>
  <mergeCells count="11">
    <mergeCell ref="A1:G1"/>
    <mergeCell ref="A99:B99"/>
    <mergeCell ref="A100:B100"/>
    <mergeCell ref="C99:D99"/>
    <mergeCell ref="C100:D100"/>
    <mergeCell ref="A102:B102"/>
    <mergeCell ref="A104:B104"/>
    <mergeCell ref="A105:B105"/>
    <mergeCell ref="A106:B106"/>
    <mergeCell ref="A107:B107"/>
    <mergeCell ref="A103:B103"/>
  </mergeCells>
  <conditionalFormatting sqref="C3">
    <cfRule type="duplicateValues" dxfId="115" priority="79"/>
  </conditionalFormatting>
  <conditionalFormatting sqref="C3">
    <cfRule type="duplicateValues" dxfId="114" priority="77"/>
    <cfRule type="duplicateValues" dxfId="113" priority="78"/>
  </conditionalFormatting>
  <conditionalFormatting sqref="C3">
    <cfRule type="duplicateValues" dxfId="112" priority="73"/>
    <cfRule type="duplicateValues" dxfId="111" priority="74"/>
    <cfRule type="duplicateValues" dxfId="110" priority="75"/>
    <cfRule type="duplicateValues" dxfId="109" priority="76"/>
  </conditionalFormatting>
  <conditionalFormatting sqref="C3">
    <cfRule type="duplicateValues" dxfId="108" priority="70"/>
    <cfRule type="duplicateValues" dxfId="107" priority="71"/>
    <cfRule type="duplicateValues" dxfId="106" priority="72"/>
  </conditionalFormatting>
  <conditionalFormatting sqref="L3">
    <cfRule type="duplicateValues" dxfId="105" priority="69"/>
  </conditionalFormatting>
  <conditionalFormatting sqref="C3">
    <cfRule type="duplicateValues" dxfId="104" priority="64"/>
    <cfRule type="duplicateValues" dxfId="103" priority="65"/>
    <cfRule type="duplicateValues" dxfId="102" priority="66"/>
    <cfRule type="duplicateValues" dxfId="101" priority="67"/>
    <cfRule type="duplicateValues" dxfId="100" priority="68"/>
  </conditionalFormatting>
  <conditionalFormatting sqref="C3">
    <cfRule type="duplicateValues" dxfId="99" priority="61"/>
    <cfRule type="duplicateValues" dxfId="98" priority="62"/>
    <cfRule type="duplicateValues" dxfId="97" priority="63"/>
  </conditionalFormatting>
  <conditionalFormatting sqref="C3">
    <cfRule type="duplicateValues" dxfId="96" priority="58"/>
    <cfRule type="duplicateValues" dxfId="95" priority="59"/>
    <cfRule type="duplicateValues" dxfId="94" priority="60"/>
  </conditionalFormatting>
  <conditionalFormatting sqref="C21:C49">
    <cfRule type="duplicateValues" dxfId="93" priority="57"/>
  </conditionalFormatting>
  <conditionalFormatting sqref="C21:C49">
    <cfRule type="duplicateValues" dxfId="92" priority="56"/>
  </conditionalFormatting>
  <conditionalFormatting sqref="C21:C49">
    <cfRule type="duplicateValues" dxfId="91" priority="54"/>
    <cfRule type="duplicateValues" dxfId="90" priority="55"/>
  </conditionalFormatting>
  <conditionalFormatting sqref="C21:C49">
    <cfRule type="duplicateValues" dxfId="89" priority="50"/>
    <cfRule type="duplicateValues" dxfId="88" priority="51"/>
    <cfRule type="duplicateValues" dxfId="87" priority="52"/>
    <cfRule type="duplicateValues" dxfId="86" priority="53"/>
  </conditionalFormatting>
  <conditionalFormatting sqref="C21:C49">
    <cfRule type="duplicateValues" dxfId="85" priority="47"/>
    <cfRule type="duplicateValues" dxfId="84" priority="48"/>
    <cfRule type="duplicateValues" dxfId="83" priority="49"/>
  </conditionalFormatting>
  <conditionalFormatting sqref="C21:C49">
    <cfRule type="duplicateValues" dxfId="82" priority="44"/>
    <cfRule type="duplicateValues" dxfId="81" priority="45"/>
    <cfRule type="duplicateValues" dxfId="80" priority="46"/>
  </conditionalFormatting>
  <conditionalFormatting sqref="C21:C49">
    <cfRule type="duplicateValues" dxfId="79" priority="42"/>
    <cfRule type="duplicateValues" dxfId="78" priority="43"/>
  </conditionalFormatting>
  <conditionalFormatting sqref="C21:C49">
    <cfRule type="duplicateValues" dxfId="77" priority="38"/>
    <cfRule type="duplicateValues" dxfId="76" priority="39"/>
    <cfRule type="duplicateValues" dxfId="75" priority="40"/>
    <cfRule type="duplicateValues" dxfId="74" priority="41"/>
  </conditionalFormatting>
  <conditionalFormatting sqref="L4:L49">
    <cfRule type="duplicateValues" dxfId="73" priority="37"/>
  </conditionalFormatting>
  <conditionalFormatting sqref="C21:C49">
    <cfRule type="duplicateValues" dxfId="72" priority="32"/>
    <cfRule type="duplicateValues" dxfId="71" priority="33"/>
    <cfRule type="duplicateValues" dxfId="70" priority="34"/>
    <cfRule type="duplicateValues" dxfId="69" priority="35"/>
    <cfRule type="duplicateValues" dxfId="68" priority="36"/>
  </conditionalFormatting>
  <conditionalFormatting sqref="C4:C9 C21:C49">
    <cfRule type="duplicateValues" dxfId="67" priority="29"/>
    <cfRule type="duplicateValues" dxfId="66" priority="30"/>
    <cfRule type="duplicateValues" dxfId="65" priority="31"/>
  </conditionalFormatting>
  <conditionalFormatting sqref="C4:C49">
    <cfRule type="duplicateValues" dxfId="64" priority="26"/>
    <cfRule type="duplicateValues" dxfId="63" priority="27"/>
    <cfRule type="duplicateValues" dxfId="62" priority="28"/>
  </conditionalFormatting>
  <conditionalFormatting sqref="C50:C52">
    <cfRule type="duplicateValues" dxfId="61" priority="20"/>
    <cfRule type="duplicateValues" dxfId="60" priority="21"/>
    <cfRule type="duplicateValues" dxfId="59" priority="22"/>
  </conditionalFormatting>
  <conditionalFormatting sqref="C50:C57">
    <cfRule type="duplicateValues" dxfId="58" priority="23"/>
    <cfRule type="duplicateValues" dxfId="57" priority="24"/>
    <cfRule type="duplicateValues" dxfId="56" priority="25"/>
  </conditionalFormatting>
  <conditionalFormatting sqref="C67:C69">
    <cfRule type="duplicateValues" dxfId="55" priority="5"/>
  </conditionalFormatting>
  <conditionalFormatting sqref="C67:C69">
    <cfRule type="duplicateValues" dxfId="54" priority="6"/>
  </conditionalFormatting>
  <conditionalFormatting sqref="C67:C69">
    <cfRule type="duplicateValues" dxfId="53" priority="7"/>
  </conditionalFormatting>
  <conditionalFormatting sqref="C67:C69">
    <cfRule type="duplicateValues" dxfId="52" priority="8"/>
    <cfRule type="duplicateValues" dxfId="51" priority="9"/>
  </conditionalFormatting>
  <conditionalFormatting sqref="C67:C69">
    <cfRule type="duplicateValues" dxfId="50" priority="10"/>
    <cfRule type="duplicateValues" dxfId="49" priority="11"/>
  </conditionalFormatting>
  <conditionalFormatting sqref="C67:C69">
    <cfRule type="duplicateValues" dxfId="48" priority="12"/>
    <cfRule type="duplicateValues" dxfId="47" priority="13"/>
    <cfRule type="duplicateValues" dxfId="46" priority="14"/>
  </conditionalFormatting>
  <conditionalFormatting sqref="C67:C69">
    <cfRule type="duplicateValues" dxfId="45" priority="15"/>
    <cfRule type="duplicateValues" dxfId="44" priority="16"/>
    <cfRule type="duplicateValues" dxfId="43" priority="17"/>
  </conditionalFormatting>
  <conditionalFormatting sqref="C58:C62 C66:C69 C64">
    <cfRule type="duplicateValues" dxfId="42" priority="18"/>
    <cfRule type="duplicateValues" dxfId="41" priority="19"/>
  </conditionalFormatting>
  <conditionalFormatting sqref="L73 L70:L71">
    <cfRule type="duplicateValues" dxfId="40" priority="4"/>
  </conditionalFormatting>
  <conditionalFormatting sqref="L91 L75 L79 L86 L77 L81 L83:L84 L88:L89">
    <cfRule type="duplicateValues" dxfId="39" priority="3"/>
  </conditionalFormatting>
  <conditionalFormatting sqref="L94">
    <cfRule type="duplicateValues" dxfId="38" priority="2"/>
  </conditionalFormatting>
  <conditionalFormatting sqref="L65">
    <cfRule type="duplicateValues" dxfId="37" priority="1"/>
  </conditionalFormatting>
  <pageMargins left="0.7" right="0.7" top="0.75" bottom="0.75" header="0.3" footer="0.3"/>
  <pageSetup paperSize="9"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3"/>
  <sheetViews>
    <sheetView topLeftCell="A307" zoomScale="70" zoomScaleNormal="70" workbookViewId="0">
      <selection activeCell="H326" sqref="H326"/>
    </sheetView>
  </sheetViews>
  <sheetFormatPr defaultColWidth="9.140625" defaultRowHeight="15"/>
  <cols>
    <col min="1" max="1" width="16.42578125" style="12" customWidth="1"/>
    <col min="2" max="2" width="27" style="2" customWidth="1"/>
    <col min="3" max="3" width="15.28515625" style="2" customWidth="1"/>
    <col min="4" max="4" width="20" style="2" customWidth="1"/>
    <col min="5" max="5" width="13" style="2" customWidth="1"/>
    <col min="6" max="6" width="14.85546875" style="2" customWidth="1"/>
    <col min="7" max="7" width="29" style="2" customWidth="1"/>
    <col min="8" max="8" width="17.85546875" style="2" customWidth="1"/>
    <col min="9" max="9" width="42.140625" style="2" customWidth="1"/>
    <col min="10" max="10" width="11.85546875" style="6" bestFit="1" customWidth="1"/>
    <col min="11" max="11" width="13" style="19" bestFit="1" customWidth="1"/>
    <col min="12" max="12" width="29.85546875" customWidth="1"/>
    <col min="13" max="13" width="13.7109375" customWidth="1"/>
  </cols>
  <sheetData>
    <row r="1" spans="1:13" ht="18.75">
      <c r="A1" s="314" t="s">
        <v>418</v>
      </c>
      <c r="B1" s="314"/>
      <c r="C1" s="314"/>
      <c r="D1" s="314"/>
      <c r="E1" s="314"/>
      <c r="F1" s="314"/>
      <c r="G1" s="314"/>
      <c r="H1" s="314"/>
      <c r="I1" s="314"/>
      <c r="J1" s="314"/>
    </row>
    <row r="3" spans="1:13">
      <c r="A3" s="129" t="s">
        <v>27</v>
      </c>
      <c r="B3" s="102" t="s">
        <v>25</v>
      </c>
      <c r="C3" s="102" t="s">
        <v>28</v>
      </c>
      <c r="D3" s="102" t="s">
        <v>4</v>
      </c>
      <c r="E3" s="102" t="s">
        <v>19</v>
      </c>
      <c r="F3" s="102" t="s">
        <v>90</v>
      </c>
      <c r="G3" s="102" t="s">
        <v>50</v>
      </c>
      <c r="H3" s="102" t="s">
        <v>3</v>
      </c>
      <c r="I3" s="102" t="s">
        <v>11</v>
      </c>
      <c r="J3" s="102" t="s">
        <v>29</v>
      </c>
      <c r="K3" s="143" t="s">
        <v>30</v>
      </c>
      <c r="L3" s="103" t="s">
        <v>419</v>
      </c>
      <c r="M3" s="104" t="s">
        <v>26</v>
      </c>
    </row>
    <row r="4" spans="1:13" ht="15" customHeight="1">
      <c r="A4" s="254">
        <v>6000</v>
      </c>
      <c r="B4" s="255" t="s">
        <v>57</v>
      </c>
      <c r="C4" s="255" t="s">
        <v>666</v>
      </c>
      <c r="D4" s="255" t="s">
        <v>6</v>
      </c>
      <c r="E4" s="255" t="s">
        <v>123</v>
      </c>
      <c r="F4" s="217">
        <v>2</v>
      </c>
      <c r="G4" s="206" t="s">
        <v>0</v>
      </c>
      <c r="H4" s="255" t="s">
        <v>5</v>
      </c>
      <c r="I4" s="256"/>
      <c r="J4" s="255" t="s">
        <v>667</v>
      </c>
      <c r="K4" s="254">
        <v>6341</v>
      </c>
      <c r="L4" s="111">
        <v>7117826</v>
      </c>
      <c r="M4" s="257">
        <v>45513</v>
      </c>
    </row>
    <row r="5" spans="1:13" ht="15" customHeight="1">
      <c r="A5" s="40">
        <v>50000</v>
      </c>
      <c r="B5" s="180" t="s">
        <v>8</v>
      </c>
      <c r="C5" s="180" t="s">
        <v>668</v>
      </c>
      <c r="D5" s="180" t="s">
        <v>15</v>
      </c>
      <c r="E5" s="180"/>
      <c r="F5" s="39"/>
      <c r="G5" s="181" t="s">
        <v>339</v>
      </c>
      <c r="H5" s="180" t="s">
        <v>669</v>
      </c>
      <c r="I5" s="180"/>
      <c r="J5" s="180" t="s">
        <v>670</v>
      </c>
      <c r="K5" s="40">
        <v>56522</v>
      </c>
      <c r="L5" s="191">
        <v>9611993</v>
      </c>
      <c r="M5" s="63">
        <v>45540</v>
      </c>
    </row>
    <row r="6" spans="1:13" ht="15" customHeight="1">
      <c r="A6" s="40">
        <v>60496</v>
      </c>
      <c r="B6" s="180" t="s">
        <v>109</v>
      </c>
      <c r="C6" s="180" t="s">
        <v>671</v>
      </c>
      <c r="D6" s="180" t="s">
        <v>14</v>
      </c>
      <c r="E6" s="180" t="s">
        <v>106</v>
      </c>
      <c r="F6" s="39" t="s">
        <v>48</v>
      </c>
      <c r="G6" s="181" t="s">
        <v>112</v>
      </c>
      <c r="H6" s="180" t="s">
        <v>113</v>
      </c>
      <c r="I6" s="180"/>
      <c r="J6" s="180" t="s">
        <v>672</v>
      </c>
      <c r="K6" s="40">
        <v>76620</v>
      </c>
      <c r="L6" s="111">
        <v>9325051</v>
      </c>
      <c r="M6" s="63">
        <v>45558</v>
      </c>
    </row>
    <row r="7" spans="1:13" ht="15" customHeight="1">
      <c r="A7" s="40">
        <v>60000</v>
      </c>
      <c r="B7" s="180"/>
      <c r="C7" s="180" t="s">
        <v>673</v>
      </c>
      <c r="D7" s="180" t="s">
        <v>14</v>
      </c>
      <c r="E7" s="180"/>
      <c r="F7" s="39"/>
      <c r="G7" s="181" t="s">
        <v>319</v>
      </c>
      <c r="H7" s="180" t="s">
        <v>674</v>
      </c>
      <c r="I7" s="180"/>
      <c r="J7" s="180" t="s">
        <v>675</v>
      </c>
      <c r="K7" s="40">
        <v>78888</v>
      </c>
      <c r="L7" s="111">
        <v>9370197</v>
      </c>
      <c r="M7" s="63">
        <v>45561</v>
      </c>
    </row>
    <row r="8" spans="1:13" ht="15" customHeight="1">
      <c r="A8" s="40">
        <v>3000</v>
      </c>
      <c r="B8" s="180" t="s">
        <v>56</v>
      </c>
      <c r="C8" s="180" t="s">
        <v>676</v>
      </c>
      <c r="D8" s="180" t="s">
        <v>10</v>
      </c>
      <c r="E8" s="180"/>
      <c r="F8" s="39"/>
      <c r="G8" s="181" t="s">
        <v>0</v>
      </c>
      <c r="H8" s="180" t="s">
        <v>647</v>
      </c>
      <c r="I8" s="180"/>
      <c r="J8" s="180" t="s">
        <v>677</v>
      </c>
      <c r="K8" s="40">
        <v>3180</v>
      </c>
      <c r="L8" s="111">
        <v>8841357</v>
      </c>
      <c r="M8" s="63">
        <v>45561</v>
      </c>
    </row>
    <row r="9" spans="1:13" ht="15" customHeight="1">
      <c r="A9" s="40">
        <v>60000</v>
      </c>
      <c r="B9" s="180"/>
      <c r="C9" s="180" t="s">
        <v>678</v>
      </c>
      <c r="D9" s="180" t="s">
        <v>14</v>
      </c>
      <c r="E9" s="180"/>
      <c r="F9" s="39"/>
      <c r="G9" s="181" t="s">
        <v>679</v>
      </c>
      <c r="H9" s="180" t="s">
        <v>680</v>
      </c>
      <c r="I9" s="180"/>
      <c r="J9" s="180" t="s">
        <v>681</v>
      </c>
      <c r="K9" s="40">
        <v>81440</v>
      </c>
      <c r="L9" s="111">
        <v>9628099</v>
      </c>
      <c r="M9" s="63">
        <v>45563</v>
      </c>
    </row>
    <row r="10" spans="1:13" ht="15" customHeight="1">
      <c r="A10" s="40">
        <v>57500</v>
      </c>
      <c r="B10" s="180" t="s">
        <v>8</v>
      </c>
      <c r="C10" s="180" t="s">
        <v>682</v>
      </c>
      <c r="D10" s="180" t="s">
        <v>14</v>
      </c>
      <c r="E10" s="180"/>
      <c r="F10" s="39"/>
      <c r="G10" s="181" t="s">
        <v>315</v>
      </c>
      <c r="H10" s="180" t="s">
        <v>683</v>
      </c>
      <c r="I10" s="180"/>
      <c r="J10" s="180" t="s">
        <v>184</v>
      </c>
      <c r="K10" s="40">
        <v>63720</v>
      </c>
      <c r="L10" s="191">
        <v>9969118</v>
      </c>
      <c r="M10" s="63">
        <v>45565</v>
      </c>
    </row>
    <row r="11" spans="1:13" ht="15" customHeight="1">
      <c r="A11" s="40">
        <v>62000</v>
      </c>
      <c r="B11" s="180"/>
      <c r="C11" s="180" t="s">
        <v>684</v>
      </c>
      <c r="D11" s="180" t="s">
        <v>14</v>
      </c>
      <c r="E11" s="180"/>
      <c r="F11" s="39"/>
      <c r="G11" s="181" t="s">
        <v>315</v>
      </c>
      <c r="H11" s="180" t="s">
        <v>685</v>
      </c>
      <c r="I11" s="180"/>
      <c r="J11" s="180" t="s">
        <v>606</v>
      </c>
      <c r="K11" s="40">
        <v>74269</v>
      </c>
      <c r="L11" s="111">
        <v>9254111</v>
      </c>
      <c r="M11" s="63">
        <v>45566</v>
      </c>
    </row>
    <row r="12" spans="1:13" ht="15" customHeight="1">
      <c r="A12" s="40">
        <v>60000</v>
      </c>
      <c r="B12" s="180" t="s">
        <v>8</v>
      </c>
      <c r="C12" s="180" t="s">
        <v>686</v>
      </c>
      <c r="D12" s="180" t="s">
        <v>77</v>
      </c>
      <c r="E12" s="180" t="s">
        <v>687</v>
      </c>
      <c r="F12" s="39">
        <v>43</v>
      </c>
      <c r="G12" s="181" t="s">
        <v>0</v>
      </c>
      <c r="H12" s="180" t="s">
        <v>647</v>
      </c>
      <c r="I12" s="180"/>
      <c r="J12" s="180" t="s">
        <v>117</v>
      </c>
      <c r="K12" s="40">
        <v>76015</v>
      </c>
      <c r="L12" s="111">
        <v>9244829</v>
      </c>
      <c r="M12" s="63">
        <v>45567</v>
      </c>
    </row>
    <row r="13" spans="1:13" ht="15" customHeight="1">
      <c r="A13" s="40">
        <v>50000</v>
      </c>
      <c r="B13" s="180" t="s">
        <v>109</v>
      </c>
      <c r="C13" s="180" t="s">
        <v>688</v>
      </c>
      <c r="D13" s="180" t="s">
        <v>14</v>
      </c>
      <c r="E13" s="180" t="s">
        <v>91</v>
      </c>
      <c r="F13" s="39"/>
      <c r="G13" s="181" t="s">
        <v>112</v>
      </c>
      <c r="H13" s="180" t="s">
        <v>113</v>
      </c>
      <c r="I13" s="258"/>
      <c r="J13" s="180" t="s">
        <v>689</v>
      </c>
      <c r="K13" s="40">
        <v>82000</v>
      </c>
      <c r="L13" s="111">
        <v>9591806</v>
      </c>
      <c r="M13" s="63">
        <v>45567</v>
      </c>
    </row>
    <row r="14" spans="1:13" ht="15" customHeight="1">
      <c r="A14" s="40">
        <v>50000</v>
      </c>
      <c r="B14" s="180" t="s">
        <v>8</v>
      </c>
      <c r="C14" s="180" t="s">
        <v>690</v>
      </c>
      <c r="D14" s="180" t="s">
        <v>14</v>
      </c>
      <c r="E14" s="180" t="s">
        <v>91</v>
      </c>
      <c r="F14" s="39">
        <v>10</v>
      </c>
      <c r="G14" s="181" t="s">
        <v>13</v>
      </c>
      <c r="H14" s="180" t="s">
        <v>39</v>
      </c>
      <c r="I14" s="258"/>
      <c r="J14" s="180" t="s">
        <v>691</v>
      </c>
      <c r="K14" s="40">
        <v>56947</v>
      </c>
      <c r="L14" s="111">
        <v>9554664</v>
      </c>
      <c r="M14" s="63">
        <v>45570</v>
      </c>
    </row>
    <row r="15" spans="1:13" ht="15" customHeight="1">
      <c r="A15" s="40">
        <v>50000</v>
      </c>
      <c r="B15" s="180" t="s">
        <v>109</v>
      </c>
      <c r="C15" s="180" t="s">
        <v>692</v>
      </c>
      <c r="D15" s="180" t="s">
        <v>14</v>
      </c>
      <c r="E15" s="180" t="s">
        <v>92</v>
      </c>
      <c r="F15" s="39">
        <v>14</v>
      </c>
      <c r="G15" s="181" t="s">
        <v>46</v>
      </c>
      <c r="H15" s="180" t="s">
        <v>693</v>
      </c>
      <c r="I15" s="180"/>
      <c r="J15" s="180" t="s">
        <v>694</v>
      </c>
      <c r="K15" s="40">
        <v>57200</v>
      </c>
      <c r="L15" s="111">
        <v>9637428</v>
      </c>
      <c r="M15" s="63">
        <v>45570</v>
      </c>
    </row>
    <row r="16" spans="1:13" ht="15" customHeight="1">
      <c r="A16" s="204">
        <v>67847</v>
      </c>
      <c r="B16" s="205" t="s">
        <v>8</v>
      </c>
      <c r="C16" s="205" t="s">
        <v>695</v>
      </c>
      <c r="D16" s="205" t="s">
        <v>77</v>
      </c>
      <c r="E16" s="205"/>
      <c r="F16" s="74"/>
      <c r="G16" s="206" t="s">
        <v>315</v>
      </c>
      <c r="H16" s="205" t="s">
        <v>685</v>
      </c>
      <c r="I16" s="205"/>
      <c r="J16" s="205" t="s">
        <v>696</v>
      </c>
      <c r="K16" s="204">
        <v>74078</v>
      </c>
      <c r="L16" s="191">
        <v>9209520</v>
      </c>
      <c r="M16" s="63">
        <v>45572</v>
      </c>
    </row>
    <row r="17" spans="1:13" ht="15" customHeight="1">
      <c r="A17" s="204">
        <v>6000</v>
      </c>
      <c r="B17" s="205" t="s">
        <v>56</v>
      </c>
      <c r="C17" s="205" t="s">
        <v>697</v>
      </c>
      <c r="D17" s="205" t="s">
        <v>77</v>
      </c>
      <c r="E17" s="205" t="s">
        <v>698</v>
      </c>
      <c r="F17" s="74">
        <v>15</v>
      </c>
      <c r="G17" s="206" t="s">
        <v>0</v>
      </c>
      <c r="H17" s="205" t="s">
        <v>5</v>
      </c>
      <c r="I17" s="259"/>
      <c r="J17" s="205" t="s">
        <v>699</v>
      </c>
      <c r="K17" s="204">
        <v>6425</v>
      </c>
      <c r="L17" s="111">
        <v>8325004</v>
      </c>
      <c r="M17" s="63">
        <v>45573</v>
      </c>
    </row>
    <row r="18" spans="1:13" ht="15" customHeight="1">
      <c r="A18" s="204">
        <v>50000</v>
      </c>
      <c r="B18" s="205" t="s">
        <v>109</v>
      </c>
      <c r="C18" s="205" t="s">
        <v>700</v>
      </c>
      <c r="D18" s="205" t="s">
        <v>14</v>
      </c>
      <c r="E18" s="205" t="s">
        <v>91</v>
      </c>
      <c r="F18" s="74">
        <v>10</v>
      </c>
      <c r="G18" s="181" t="s">
        <v>42</v>
      </c>
      <c r="H18" s="205" t="s">
        <v>701</v>
      </c>
      <c r="I18" s="205"/>
      <c r="J18" s="205" t="s">
        <v>148</v>
      </c>
      <c r="K18" s="204">
        <v>38167</v>
      </c>
      <c r="L18" s="111">
        <v>9590967</v>
      </c>
      <c r="M18" s="80">
        <v>45574</v>
      </c>
    </row>
    <row r="19" spans="1:13" ht="15" customHeight="1">
      <c r="A19" s="204">
        <v>54000</v>
      </c>
      <c r="B19" s="205" t="s">
        <v>8</v>
      </c>
      <c r="C19" s="205" t="s">
        <v>702</v>
      </c>
      <c r="D19" s="205" t="s">
        <v>77</v>
      </c>
      <c r="E19" s="205"/>
      <c r="F19" s="74"/>
      <c r="G19" s="206" t="s">
        <v>339</v>
      </c>
      <c r="H19" s="205" t="s">
        <v>669</v>
      </c>
      <c r="I19" s="205"/>
      <c r="J19" s="205" t="s">
        <v>703</v>
      </c>
      <c r="K19" s="204">
        <v>56582</v>
      </c>
      <c r="L19" s="111">
        <v>9611010</v>
      </c>
      <c r="M19" s="80">
        <v>45574</v>
      </c>
    </row>
    <row r="20" spans="1:13" ht="15" customHeight="1">
      <c r="A20" s="204">
        <v>63000</v>
      </c>
      <c r="B20" s="205" t="s">
        <v>56</v>
      </c>
      <c r="C20" s="205" t="s">
        <v>704</v>
      </c>
      <c r="D20" s="205" t="s">
        <v>14</v>
      </c>
      <c r="E20" s="205" t="s">
        <v>92</v>
      </c>
      <c r="F20" s="74" t="s">
        <v>705</v>
      </c>
      <c r="G20" s="206" t="s">
        <v>42</v>
      </c>
      <c r="H20" s="205" t="s">
        <v>43</v>
      </c>
      <c r="I20" s="205"/>
      <c r="J20" s="205" t="s">
        <v>148</v>
      </c>
      <c r="K20" s="204">
        <v>77073</v>
      </c>
      <c r="L20" s="111">
        <v>9304083</v>
      </c>
      <c r="M20" s="80">
        <v>45575</v>
      </c>
    </row>
    <row r="21" spans="1:13" ht="15" customHeight="1">
      <c r="A21" s="40">
        <v>63000</v>
      </c>
      <c r="B21" s="209" t="s">
        <v>8</v>
      </c>
      <c r="C21" s="180" t="s">
        <v>706</v>
      </c>
      <c r="D21" s="209" t="s">
        <v>77</v>
      </c>
      <c r="E21" s="180"/>
      <c r="F21" s="39"/>
      <c r="G21" s="260" t="s">
        <v>337</v>
      </c>
      <c r="H21" s="180" t="s">
        <v>707</v>
      </c>
      <c r="I21" s="180"/>
      <c r="J21" s="180" t="s">
        <v>708</v>
      </c>
      <c r="K21" s="93">
        <v>76942</v>
      </c>
      <c r="L21" s="96">
        <v>9335989</v>
      </c>
      <c r="M21" s="52">
        <v>45575</v>
      </c>
    </row>
    <row r="22" spans="1:13" ht="15" customHeight="1">
      <c r="A22" s="40">
        <v>66000</v>
      </c>
      <c r="B22" s="180" t="s">
        <v>56</v>
      </c>
      <c r="C22" s="180" t="s">
        <v>709</v>
      </c>
      <c r="D22" s="180" t="s">
        <v>15</v>
      </c>
      <c r="E22" s="180" t="s">
        <v>710</v>
      </c>
      <c r="F22" s="39">
        <v>34</v>
      </c>
      <c r="G22" s="181" t="s">
        <v>42</v>
      </c>
      <c r="H22" s="180" t="s">
        <v>43</v>
      </c>
      <c r="I22" s="180"/>
      <c r="J22" s="180" t="s">
        <v>148</v>
      </c>
      <c r="K22" s="40">
        <v>82177</v>
      </c>
      <c r="L22" s="111">
        <v>9583160</v>
      </c>
      <c r="M22" s="63">
        <v>45576</v>
      </c>
    </row>
    <row r="23" spans="1:13" ht="15" customHeight="1">
      <c r="A23" s="40">
        <v>61850</v>
      </c>
      <c r="B23" s="180" t="s">
        <v>109</v>
      </c>
      <c r="C23" s="180" t="s">
        <v>711</v>
      </c>
      <c r="D23" s="180" t="s">
        <v>77</v>
      </c>
      <c r="E23" s="180" t="s">
        <v>712</v>
      </c>
      <c r="F23" s="39" t="s">
        <v>713</v>
      </c>
      <c r="G23" s="181" t="s">
        <v>42</v>
      </c>
      <c r="H23" s="180" t="s">
        <v>43</v>
      </c>
      <c r="I23" s="180"/>
      <c r="J23" s="180" t="s">
        <v>714</v>
      </c>
      <c r="K23" s="40">
        <v>75121</v>
      </c>
      <c r="L23" s="111">
        <v>9227649</v>
      </c>
      <c r="M23" s="63">
        <v>45576</v>
      </c>
    </row>
    <row r="24" spans="1:13" ht="15" customHeight="1">
      <c r="A24" s="40">
        <v>60000</v>
      </c>
      <c r="B24" s="180" t="s">
        <v>109</v>
      </c>
      <c r="C24" s="180" t="s">
        <v>715</v>
      </c>
      <c r="D24" s="180" t="s">
        <v>14</v>
      </c>
      <c r="E24" s="205" t="s">
        <v>91</v>
      </c>
      <c r="F24" s="74"/>
      <c r="G24" s="181" t="s">
        <v>112</v>
      </c>
      <c r="H24" s="180" t="s">
        <v>182</v>
      </c>
      <c r="I24" s="180" t="s">
        <v>316</v>
      </c>
      <c r="J24" s="180" t="s">
        <v>716</v>
      </c>
      <c r="K24" s="40">
        <v>73593</v>
      </c>
      <c r="L24" s="111">
        <v>9318591</v>
      </c>
      <c r="M24" s="63">
        <v>45576</v>
      </c>
    </row>
    <row r="25" spans="1:13" ht="15" customHeight="1">
      <c r="A25" s="40">
        <v>63000</v>
      </c>
      <c r="B25" s="180" t="s">
        <v>8</v>
      </c>
      <c r="C25" s="180" t="s">
        <v>717</v>
      </c>
      <c r="D25" s="180" t="s">
        <v>15</v>
      </c>
      <c r="E25" s="205" t="s">
        <v>126</v>
      </c>
      <c r="F25" s="74">
        <v>25</v>
      </c>
      <c r="G25" s="181" t="s">
        <v>0</v>
      </c>
      <c r="H25" s="180" t="s">
        <v>647</v>
      </c>
      <c r="I25" s="180"/>
      <c r="J25" s="180" t="s">
        <v>718</v>
      </c>
      <c r="K25" s="40">
        <v>75961</v>
      </c>
      <c r="L25" s="111">
        <v>9218428</v>
      </c>
      <c r="M25" s="63">
        <v>45576</v>
      </c>
    </row>
    <row r="26" spans="1:13" ht="15" customHeight="1">
      <c r="A26" s="40">
        <v>6300</v>
      </c>
      <c r="B26" s="180" t="s">
        <v>150</v>
      </c>
      <c r="C26" s="180" t="s">
        <v>719</v>
      </c>
      <c r="D26" s="180" t="s">
        <v>10</v>
      </c>
      <c r="E26" s="205"/>
      <c r="F26" s="74"/>
      <c r="G26" s="181" t="s">
        <v>0</v>
      </c>
      <c r="H26" s="180" t="s">
        <v>647</v>
      </c>
      <c r="I26" s="180"/>
      <c r="J26" s="180" t="s">
        <v>720</v>
      </c>
      <c r="K26" s="40">
        <v>6830</v>
      </c>
      <c r="L26" s="111">
        <v>9136876</v>
      </c>
      <c r="M26" s="63">
        <v>45577</v>
      </c>
    </row>
    <row r="27" spans="1:13" ht="15" customHeight="1">
      <c r="A27" s="40">
        <v>25000</v>
      </c>
      <c r="B27" s="180" t="s">
        <v>56</v>
      </c>
      <c r="C27" s="180" t="s">
        <v>721</v>
      </c>
      <c r="D27" s="180" t="s">
        <v>15</v>
      </c>
      <c r="E27" s="205"/>
      <c r="F27" s="74"/>
      <c r="G27" s="181" t="s">
        <v>13</v>
      </c>
      <c r="H27" s="180" t="s">
        <v>39</v>
      </c>
      <c r="I27" s="180"/>
      <c r="J27" s="180" t="s">
        <v>722</v>
      </c>
      <c r="K27" s="40">
        <v>28446</v>
      </c>
      <c r="L27" s="111">
        <v>9276200</v>
      </c>
      <c r="M27" s="63">
        <v>45577</v>
      </c>
    </row>
    <row r="28" spans="1:13" ht="15" customHeight="1">
      <c r="A28" s="40">
        <v>50000</v>
      </c>
      <c r="B28" s="180"/>
      <c r="C28" s="180" t="s">
        <v>723</v>
      </c>
      <c r="D28" s="180" t="s">
        <v>77</v>
      </c>
      <c r="E28" s="180"/>
      <c r="F28" s="39"/>
      <c r="G28" s="181" t="s">
        <v>724</v>
      </c>
      <c r="H28" s="180" t="s">
        <v>725</v>
      </c>
      <c r="I28" s="180"/>
      <c r="J28" s="180" t="s">
        <v>184</v>
      </c>
      <c r="K28" s="40">
        <v>57293</v>
      </c>
      <c r="L28" s="191">
        <v>9445071</v>
      </c>
      <c r="M28" s="63">
        <v>45578</v>
      </c>
    </row>
    <row r="29" spans="1:13" ht="15" customHeight="1">
      <c r="A29" s="40">
        <v>33000</v>
      </c>
      <c r="B29" s="180" t="s">
        <v>57</v>
      </c>
      <c r="C29" s="180" t="s">
        <v>726</v>
      </c>
      <c r="D29" s="180" t="s">
        <v>14</v>
      </c>
      <c r="E29" s="180"/>
      <c r="F29" s="39">
        <v>4</v>
      </c>
      <c r="G29" s="181" t="s">
        <v>2</v>
      </c>
      <c r="H29" s="180" t="s">
        <v>94</v>
      </c>
      <c r="I29" s="180"/>
      <c r="J29" s="180" t="s">
        <v>105</v>
      </c>
      <c r="K29" s="40">
        <v>39287</v>
      </c>
      <c r="L29" s="111">
        <v>9851359</v>
      </c>
      <c r="M29" s="63">
        <v>45579</v>
      </c>
    </row>
    <row r="30" spans="1:13" ht="15" customHeight="1">
      <c r="A30" s="40">
        <v>1500</v>
      </c>
      <c r="B30" s="180" t="s">
        <v>192</v>
      </c>
      <c r="C30" s="180" t="s">
        <v>727</v>
      </c>
      <c r="D30" s="180" t="s">
        <v>10</v>
      </c>
      <c r="E30" s="180"/>
      <c r="F30" s="39"/>
      <c r="G30" s="181" t="s">
        <v>161</v>
      </c>
      <c r="H30" s="180" t="s">
        <v>433</v>
      </c>
      <c r="I30" s="180"/>
      <c r="J30" s="180" t="s">
        <v>728</v>
      </c>
      <c r="K30" s="40">
        <v>1704</v>
      </c>
      <c r="L30" s="111">
        <v>9002441</v>
      </c>
      <c r="M30" s="63">
        <v>45579</v>
      </c>
    </row>
    <row r="31" spans="1:13" ht="15" customHeight="1">
      <c r="A31" s="40">
        <v>6600</v>
      </c>
      <c r="B31" s="180" t="s">
        <v>56</v>
      </c>
      <c r="C31" s="180" t="s">
        <v>729</v>
      </c>
      <c r="D31" s="180" t="s">
        <v>14</v>
      </c>
      <c r="E31" s="180" t="s">
        <v>92</v>
      </c>
      <c r="F31" s="39">
        <v>17</v>
      </c>
      <c r="G31" s="181" t="s">
        <v>42</v>
      </c>
      <c r="H31" s="180" t="s">
        <v>205</v>
      </c>
      <c r="I31" s="180"/>
      <c r="J31" s="180" t="s">
        <v>148</v>
      </c>
      <c r="K31" s="40">
        <v>81828</v>
      </c>
      <c r="L31" s="111">
        <v>9708980</v>
      </c>
      <c r="M31" s="63">
        <v>45580</v>
      </c>
    </row>
    <row r="32" spans="1:13">
      <c r="A32" s="40">
        <v>5650</v>
      </c>
      <c r="B32" s="180" t="s">
        <v>8</v>
      </c>
      <c r="C32" s="180" t="s">
        <v>730</v>
      </c>
      <c r="D32" s="180" t="s">
        <v>77</v>
      </c>
      <c r="E32" s="180"/>
      <c r="F32" s="39"/>
      <c r="G32" s="181" t="s">
        <v>17</v>
      </c>
      <c r="H32" s="180" t="s">
        <v>731</v>
      </c>
      <c r="I32" s="180"/>
      <c r="J32" s="180" t="s">
        <v>732</v>
      </c>
      <c r="K32" s="40">
        <v>5827</v>
      </c>
      <c r="L32" s="111">
        <v>9361392</v>
      </c>
      <c r="M32" s="63">
        <v>45580</v>
      </c>
    </row>
    <row r="33" spans="1:13" ht="15" customHeight="1">
      <c r="A33" s="40">
        <v>22000</v>
      </c>
      <c r="B33" s="180" t="s">
        <v>8</v>
      </c>
      <c r="C33" s="180" t="s">
        <v>733</v>
      </c>
      <c r="D33" s="180" t="s">
        <v>14</v>
      </c>
      <c r="E33" s="180" t="s">
        <v>734</v>
      </c>
      <c r="F33" s="39" t="s">
        <v>735</v>
      </c>
      <c r="G33" s="181" t="s">
        <v>73</v>
      </c>
      <c r="H33" s="180"/>
      <c r="I33" s="180" t="s">
        <v>736</v>
      </c>
      <c r="J33" s="180" t="s">
        <v>737</v>
      </c>
      <c r="K33" s="40">
        <v>23003</v>
      </c>
      <c r="L33" s="111">
        <v>9545560</v>
      </c>
      <c r="M33" s="63">
        <v>45580</v>
      </c>
    </row>
    <row r="34" spans="1:13" ht="15" customHeight="1">
      <c r="A34" s="40">
        <v>6000</v>
      </c>
      <c r="B34" s="180"/>
      <c r="C34" s="180" t="s">
        <v>738</v>
      </c>
      <c r="D34" s="180" t="s">
        <v>14</v>
      </c>
      <c r="E34" s="180"/>
      <c r="F34" s="39"/>
      <c r="G34" s="181" t="s">
        <v>342</v>
      </c>
      <c r="H34" s="180" t="s">
        <v>739</v>
      </c>
      <c r="I34" s="180"/>
      <c r="J34" s="180" t="s">
        <v>740</v>
      </c>
      <c r="K34" s="40">
        <v>6830</v>
      </c>
      <c r="L34" s="191">
        <v>9163130</v>
      </c>
      <c r="M34" s="63">
        <v>45580</v>
      </c>
    </row>
    <row r="35" spans="1:13" ht="15" customHeight="1">
      <c r="A35" s="40">
        <v>29557</v>
      </c>
      <c r="B35" s="180" t="s">
        <v>57</v>
      </c>
      <c r="C35" s="180" t="s">
        <v>741</v>
      </c>
      <c r="D35" s="180" t="s">
        <v>15</v>
      </c>
      <c r="E35" s="180"/>
      <c r="F35" s="39"/>
      <c r="G35" s="181" t="s">
        <v>13</v>
      </c>
      <c r="H35" s="180" t="s">
        <v>194</v>
      </c>
      <c r="I35" s="180"/>
      <c r="J35" s="180" t="s">
        <v>138</v>
      </c>
      <c r="K35" s="40">
        <v>32621</v>
      </c>
      <c r="L35" s="111">
        <v>9295567</v>
      </c>
      <c r="M35" s="63">
        <v>45580</v>
      </c>
    </row>
    <row r="36" spans="1:13" ht="15" customHeight="1">
      <c r="A36" s="40">
        <v>7700</v>
      </c>
      <c r="B36" s="180" t="s">
        <v>56</v>
      </c>
      <c r="C36" s="180" t="s">
        <v>742</v>
      </c>
      <c r="D36" s="180" t="s">
        <v>77</v>
      </c>
      <c r="E36" s="180"/>
      <c r="F36" s="39"/>
      <c r="G36" s="181" t="s">
        <v>34</v>
      </c>
      <c r="H36" s="180" t="s">
        <v>35</v>
      </c>
      <c r="I36" s="180"/>
      <c r="J36" s="180" t="s">
        <v>743</v>
      </c>
      <c r="K36" s="40">
        <v>8059</v>
      </c>
      <c r="L36" s="111">
        <v>9001148</v>
      </c>
      <c r="M36" s="63">
        <v>45580</v>
      </c>
    </row>
    <row r="37" spans="1:13" ht="15" customHeight="1">
      <c r="A37" s="40">
        <v>20150</v>
      </c>
      <c r="B37" s="180" t="s">
        <v>192</v>
      </c>
      <c r="C37" s="180" t="s">
        <v>744</v>
      </c>
      <c r="D37" s="180" t="s">
        <v>77</v>
      </c>
      <c r="E37" s="180"/>
      <c r="F37" s="39"/>
      <c r="G37" s="181" t="s">
        <v>0</v>
      </c>
      <c r="H37" s="180" t="s">
        <v>5</v>
      </c>
      <c r="I37" s="180"/>
      <c r="J37" s="180" t="s">
        <v>745</v>
      </c>
      <c r="K37" s="40">
        <v>23483</v>
      </c>
      <c r="L37" s="111">
        <v>9113381</v>
      </c>
      <c r="M37" s="63">
        <v>45581</v>
      </c>
    </row>
    <row r="38" spans="1:13" ht="15" customHeight="1">
      <c r="A38" s="40">
        <v>5000</v>
      </c>
      <c r="B38" s="180"/>
      <c r="C38" s="180" t="s">
        <v>746</v>
      </c>
      <c r="D38" s="180" t="s">
        <v>77</v>
      </c>
      <c r="E38" s="180"/>
      <c r="F38" s="39"/>
      <c r="G38" s="181" t="s">
        <v>346</v>
      </c>
      <c r="H38" s="180" t="s">
        <v>12</v>
      </c>
      <c r="I38" s="180"/>
      <c r="J38" s="180" t="s">
        <v>747</v>
      </c>
      <c r="K38" s="40">
        <v>5834</v>
      </c>
      <c r="L38" s="111">
        <v>9528691</v>
      </c>
      <c r="M38" s="63">
        <v>45581</v>
      </c>
    </row>
    <row r="39" spans="1:13" ht="15" customHeight="1">
      <c r="A39" s="40">
        <v>3000</v>
      </c>
      <c r="B39" s="180"/>
      <c r="C39" s="180" t="s">
        <v>748</v>
      </c>
      <c r="D39" s="180" t="s">
        <v>10</v>
      </c>
      <c r="E39" s="180"/>
      <c r="F39" s="39"/>
      <c r="G39" s="181" t="s">
        <v>73</v>
      </c>
      <c r="H39" s="180" t="s">
        <v>180</v>
      </c>
      <c r="I39" s="180"/>
      <c r="J39" s="180" t="s">
        <v>302</v>
      </c>
      <c r="K39" s="40">
        <v>3221</v>
      </c>
      <c r="L39" s="111">
        <v>8817198</v>
      </c>
      <c r="M39" s="63">
        <v>45581</v>
      </c>
    </row>
    <row r="40" spans="1:13" ht="15" customHeight="1">
      <c r="A40" s="40">
        <v>3000</v>
      </c>
      <c r="B40" s="180" t="s">
        <v>8</v>
      </c>
      <c r="C40" s="180" t="s">
        <v>749</v>
      </c>
      <c r="D40" s="180" t="s">
        <v>6</v>
      </c>
      <c r="E40" s="180"/>
      <c r="F40" s="39"/>
      <c r="G40" s="181" t="s">
        <v>34</v>
      </c>
      <c r="H40" s="180" t="s">
        <v>35</v>
      </c>
      <c r="I40" s="180"/>
      <c r="J40" s="180" t="s">
        <v>750</v>
      </c>
      <c r="K40" s="40">
        <v>3160</v>
      </c>
      <c r="L40" s="111">
        <v>7510884</v>
      </c>
      <c r="M40" s="63">
        <v>45582</v>
      </c>
    </row>
    <row r="41" spans="1:13" ht="15" customHeight="1">
      <c r="A41" s="40">
        <v>6257</v>
      </c>
      <c r="B41" s="180" t="s">
        <v>56</v>
      </c>
      <c r="C41" s="180" t="s">
        <v>751</v>
      </c>
      <c r="D41" s="180" t="s">
        <v>15</v>
      </c>
      <c r="E41" s="180"/>
      <c r="F41" s="39"/>
      <c r="G41" s="181" t="s">
        <v>73</v>
      </c>
      <c r="H41" s="180" t="s">
        <v>41</v>
      </c>
      <c r="I41" s="180"/>
      <c r="J41" s="180" t="s">
        <v>70</v>
      </c>
      <c r="K41" s="40">
        <v>5628</v>
      </c>
      <c r="L41" s="111">
        <v>8511146</v>
      </c>
      <c r="M41" s="63">
        <v>45582</v>
      </c>
    </row>
    <row r="42" spans="1:13" ht="15" customHeight="1">
      <c r="A42" s="40">
        <v>26900</v>
      </c>
      <c r="B42" s="180" t="s">
        <v>192</v>
      </c>
      <c r="C42" s="180" t="s">
        <v>752</v>
      </c>
      <c r="D42" s="180" t="s">
        <v>77</v>
      </c>
      <c r="E42" s="180"/>
      <c r="F42" s="39"/>
      <c r="G42" s="181" t="s">
        <v>753</v>
      </c>
      <c r="H42" s="180" t="s">
        <v>754</v>
      </c>
      <c r="I42" s="180"/>
      <c r="J42" s="180" t="s">
        <v>755</v>
      </c>
      <c r="K42" s="40">
        <v>28458</v>
      </c>
      <c r="L42" s="111">
        <v>9278973</v>
      </c>
      <c r="M42" s="63">
        <v>45582</v>
      </c>
    </row>
    <row r="43" spans="1:13" ht="15" customHeight="1">
      <c r="A43" s="204">
        <v>25000</v>
      </c>
      <c r="B43" s="205" t="s">
        <v>56</v>
      </c>
      <c r="C43" s="205" t="s">
        <v>756</v>
      </c>
      <c r="D43" s="205" t="s">
        <v>77</v>
      </c>
      <c r="E43" s="205"/>
      <c r="F43" s="74"/>
      <c r="G43" s="206" t="s">
        <v>17</v>
      </c>
      <c r="H43" s="205" t="s">
        <v>193</v>
      </c>
      <c r="I43" s="205"/>
      <c r="J43" s="205" t="s">
        <v>757</v>
      </c>
      <c r="K43" s="204">
        <v>29952</v>
      </c>
      <c r="L43" s="115">
        <v>9191034</v>
      </c>
      <c r="M43" s="63">
        <v>45582</v>
      </c>
    </row>
    <row r="44" spans="1:13" ht="15" customHeight="1">
      <c r="A44" s="204">
        <v>26301</v>
      </c>
      <c r="B44" s="208" t="s">
        <v>56</v>
      </c>
      <c r="C44" s="180" t="s">
        <v>758</v>
      </c>
      <c r="D44" s="205" t="s">
        <v>15</v>
      </c>
      <c r="E44" s="261"/>
      <c r="F44" s="74"/>
      <c r="G44" s="262" t="s">
        <v>0</v>
      </c>
      <c r="H44" s="261" t="s">
        <v>5</v>
      </c>
      <c r="I44" s="259"/>
      <c r="J44" s="261" t="s">
        <v>593</v>
      </c>
      <c r="K44" s="204">
        <v>27101</v>
      </c>
      <c r="L44" s="115">
        <v>9257058</v>
      </c>
      <c r="M44" s="63">
        <v>45582</v>
      </c>
    </row>
    <row r="45" spans="1:13" ht="15" customHeight="1">
      <c r="A45" s="204">
        <v>3000</v>
      </c>
      <c r="B45" s="208" t="s">
        <v>8</v>
      </c>
      <c r="C45" s="180" t="s">
        <v>759</v>
      </c>
      <c r="D45" s="205" t="s">
        <v>6</v>
      </c>
      <c r="E45" s="205"/>
      <c r="F45" s="74"/>
      <c r="G45" s="262" t="s">
        <v>1</v>
      </c>
      <c r="H45" s="205" t="s">
        <v>760</v>
      </c>
      <c r="I45" s="205"/>
      <c r="J45" s="205" t="s">
        <v>761</v>
      </c>
      <c r="K45" s="204">
        <v>7435</v>
      </c>
      <c r="L45" s="115">
        <v>9152844</v>
      </c>
      <c r="M45" s="63">
        <v>45582</v>
      </c>
    </row>
    <row r="46" spans="1:13" ht="15" customHeight="1">
      <c r="A46" s="204">
        <v>1500</v>
      </c>
      <c r="B46" s="208" t="s">
        <v>150</v>
      </c>
      <c r="C46" s="180" t="s">
        <v>762</v>
      </c>
      <c r="D46" s="205" t="s">
        <v>10</v>
      </c>
      <c r="E46" s="205"/>
      <c r="F46" s="74"/>
      <c r="G46" s="262" t="s">
        <v>161</v>
      </c>
      <c r="H46" s="205" t="s">
        <v>763</v>
      </c>
      <c r="I46" s="205"/>
      <c r="J46" s="205" t="s">
        <v>764</v>
      </c>
      <c r="K46" s="204">
        <v>1475</v>
      </c>
      <c r="L46" s="115">
        <v>8411633</v>
      </c>
      <c r="M46" s="63">
        <v>45583</v>
      </c>
    </row>
    <row r="47" spans="1:13" ht="15" customHeight="1">
      <c r="A47" s="204">
        <v>44000</v>
      </c>
      <c r="B47" s="263" t="s">
        <v>8</v>
      </c>
      <c r="C47" s="180" t="s">
        <v>765</v>
      </c>
      <c r="D47" s="205" t="s">
        <v>14</v>
      </c>
      <c r="E47" s="205"/>
      <c r="F47" s="74"/>
      <c r="G47" s="262" t="s">
        <v>319</v>
      </c>
      <c r="H47" s="205" t="s">
        <v>766</v>
      </c>
      <c r="I47" s="205"/>
      <c r="J47" s="205" t="s">
        <v>767</v>
      </c>
      <c r="K47" s="204">
        <v>46620</v>
      </c>
      <c r="L47" s="264">
        <v>9181120</v>
      </c>
      <c r="M47" s="52">
        <v>45583</v>
      </c>
    </row>
    <row r="48" spans="1:13" ht="15" customHeight="1">
      <c r="A48" s="204">
        <v>6000</v>
      </c>
      <c r="B48" s="180" t="s">
        <v>150</v>
      </c>
      <c r="C48" s="180" t="s">
        <v>768</v>
      </c>
      <c r="D48" s="205" t="s">
        <v>10</v>
      </c>
      <c r="E48" s="205"/>
      <c r="F48" s="74"/>
      <c r="G48" s="262" t="s">
        <v>17</v>
      </c>
      <c r="H48" s="205" t="s">
        <v>44</v>
      </c>
      <c r="I48" s="205"/>
      <c r="J48" s="205" t="s">
        <v>769</v>
      </c>
      <c r="K48" s="204">
        <v>6258</v>
      </c>
      <c r="L48" s="115">
        <v>9137234</v>
      </c>
      <c r="M48" s="63">
        <v>45583</v>
      </c>
    </row>
    <row r="49" spans="1:13" ht="15" customHeight="1">
      <c r="A49" s="204">
        <v>65000</v>
      </c>
      <c r="B49" s="208" t="s">
        <v>56</v>
      </c>
      <c r="C49" s="180" t="s">
        <v>770</v>
      </c>
      <c r="D49" s="205" t="s">
        <v>14</v>
      </c>
      <c r="E49" s="205"/>
      <c r="F49" s="74"/>
      <c r="G49" s="262" t="s">
        <v>13</v>
      </c>
      <c r="H49" s="205" t="s">
        <v>344</v>
      </c>
      <c r="I49" s="205"/>
      <c r="J49" s="205" t="s">
        <v>771</v>
      </c>
      <c r="K49" s="204">
        <v>75409</v>
      </c>
      <c r="L49" s="115">
        <v>9291121</v>
      </c>
      <c r="M49" s="63">
        <v>45583</v>
      </c>
    </row>
    <row r="50" spans="1:13" ht="15" customHeight="1">
      <c r="A50" s="204">
        <v>7100</v>
      </c>
      <c r="B50" s="208" t="s">
        <v>8</v>
      </c>
      <c r="C50" s="180" t="s">
        <v>772</v>
      </c>
      <c r="D50" s="261" t="s">
        <v>14</v>
      </c>
      <c r="E50" s="261"/>
      <c r="F50" s="74"/>
      <c r="G50" s="262" t="s">
        <v>16</v>
      </c>
      <c r="H50" s="261" t="s">
        <v>195</v>
      </c>
      <c r="I50" s="259"/>
      <c r="J50" s="261" t="s">
        <v>773</v>
      </c>
      <c r="K50" s="204">
        <v>7525</v>
      </c>
      <c r="L50" s="115">
        <v>9190987</v>
      </c>
      <c r="M50" s="63">
        <v>45583</v>
      </c>
    </row>
    <row r="51" spans="1:13" ht="15" customHeight="1">
      <c r="A51" s="204">
        <v>2996</v>
      </c>
      <c r="B51" s="208" t="s">
        <v>109</v>
      </c>
      <c r="C51" s="180" t="s">
        <v>774</v>
      </c>
      <c r="D51" s="205" t="s">
        <v>10</v>
      </c>
      <c r="E51" s="205"/>
      <c r="F51" s="74"/>
      <c r="G51" s="262" t="s">
        <v>144</v>
      </c>
      <c r="H51" s="205"/>
      <c r="I51" s="205"/>
      <c r="J51" s="205" t="s">
        <v>775</v>
      </c>
      <c r="K51" s="204">
        <v>2930</v>
      </c>
      <c r="L51" s="115">
        <v>9375783</v>
      </c>
      <c r="M51" s="63">
        <v>45584</v>
      </c>
    </row>
    <row r="52" spans="1:13" ht="15" customHeight="1">
      <c r="A52" s="204">
        <v>26000</v>
      </c>
      <c r="B52" s="208" t="s">
        <v>56</v>
      </c>
      <c r="C52" s="180" t="s">
        <v>776</v>
      </c>
      <c r="D52" s="205" t="s">
        <v>77</v>
      </c>
      <c r="E52" s="205"/>
      <c r="F52" s="74"/>
      <c r="G52" s="262" t="s">
        <v>17</v>
      </c>
      <c r="H52" s="205" t="s">
        <v>193</v>
      </c>
      <c r="I52" s="205"/>
      <c r="J52" s="205" t="s">
        <v>777</v>
      </c>
      <c r="K52" s="204">
        <v>28225</v>
      </c>
      <c r="L52" s="115">
        <v>9573921</v>
      </c>
      <c r="M52" s="80">
        <v>45584</v>
      </c>
    </row>
    <row r="53" spans="1:13" ht="15" customHeight="1">
      <c r="A53" s="204">
        <v>24850</v>
      </c>
      <c r="B53" s="208" t="s">
        <v>109</v>
      </c>
      <c r="C53" s="180" t="s">
        <v>778</v>
      </c>
      <c r="D53" s="205" t="s">
        <v>77</v>
      </c>
      <c r="E53" s="205"/>
      <c r="F53" s="74"/>
      <c r="G53" s="262" t="s">
        <v>144</v>
      </c>
      <c r="H53" s="205" t="s">
        <v>145</v>
      </c>
      <c r="I53" s="205"/>
      <c r="J53" s="205" t="s">
        <v>105</v>
      </c>
      <c r="K53" s="204">
        <v>28214</v>
      </c>
      <c r="L53" s="115">
        <v>9615030</v>
      </c>
      <c r="M53" s="80">
        <v>45584</v>
      </c>
    </row>
    <row r="54" spans="1:13" ht="15" customHeight="1">
      <c r="A54" s="265">
        <v>6112</v>
      </c>
      <c r="B54" s="208" t="s">
        <v>8</v>
      </c>
      <c r="C54" s="180" t="s">
        <v>779</v>
      </c>
      <c r="D54" s="205" t="s">
        <v>15</v>
      </c>
      <c r="E54" s="205"/>
      <c r="F54" s="74"/>
      <c r="G54" s="262" t="s">
        <v>17</v>
      </c>
      <c r="H54" s="205" t="s">
        <v>780</v>
      </c>
      <c r="I54" s="205"/>
      <c r="J54" s="205" t="s">
        <v>781</v>
      </c>
      <c r="K54" s="204">
        <v>6555</v>
      </c>
      <c r="L54" s="115">
        <v>9387669</v>
      </c>
      <c r="M54" s="80">
        <v>45585</v>
      </c>
    </row>
    <row r="55" spans="1:13" ht="15" customHeight="1">
      <c r="A55" s="266">
        <v>6470</v>
      </c>
      <c r="B55" s="267" t="s">
        <v>603</v>
      </c>
      <c r="C55" s="180" t="s">
        <v>782</v>
      </c>
      <c r="D55" s="205" t="s">
        <v>15</v>
      </c>
      <c r="E55" s="205"/>
      <c r="F55" s="74"/>
      <c r="G55" s="262" t="s">
        <v>783</v>
      </c>
      <c r="H55" s="205" t="s">
        <v>784</v>
      </c>
      <c r="I55" s="205"/>
      <c r="J55" s="205" t="s">
        <v>785</v>
      </c>
      <c r="K55" s="204">
        <v>7567</v>
      </c>
      <c r="L55" s="115">
        <v>9218193</v>
      </c>
      <c r="M55" s="80">
        <v>45585</v>
      </c>
    </row>
    <row r="56" spans="1:13" ht="15" customHeight="1">
      <c r="A56" s="265">
        <v>16560</v>
      </c>
      <c r="B56" s="208" t="s">
        <v>603</v>
      </c>
      <c r="C56" s="180" t="s">
        <v>786</v>
      </c>
      <c r="D56" s="205" t="s">
        <v>15</v>
      </c>
      <c r="E56" s="205"/>
      <c r="F56" s="74"/>
      <c r="G56" s="262" t="s">
        <v>17</v>
      </c>
      <c r="H56" s="205" t="s">
        <v>787</v>
      </c>
      <c r="I56" s="205"/>
      <c r="J56" s="205" t="s">
        <v>788</v>
      </c>
      <c r="K56" s="204">
        <v>23581</v>
      </c>
      <c r="L56" s="115">
        <v>9146895</v>
      </c>
      <c r="M56" s="80">
        <v>45585</v>
      </c>
    </row>
    <row r="57" spans="1:13" ht="15" customHeight="1">
      <c r="A57" s="40">
        <v>60700</v>
      </c>
      <c r="B57" s="180" t="s">
        <v>56</v>
      </c>
      <c r="C57" s="180" t="s">
        <v>789</v>
      </c>
      <c r="D57" s="180" t="s">
        <v>15</v>
      </c>
      <c r="E57" s="180"/>
      <c r="F57" s="39"/>
      <c r="G57" s="181" t="s">
        <v>790</v>
      </c>
      <c r="H57" s="180" t="s">
        <v>791</v>
      </c>
      <c r="I57" s="180"/>
      <c r="J57" s="180" t="s">
        <v>792</v>
      </c>
      <c r="K57" s="40">
        <v>75592</v>
      </c>
      <c r="L57" s="111">
        <v>9231004</v>
      </c>
      <c r="M57" s="63">
        <v>45585</v>
      </c>
    </row>
    <row r="58" spans="1:13" ht="15" customHeight="1">
      <c r="A58" s="40">
        <v>11000</v>
      </c>
      <c r="B58" s="180" t="s">
        <v>56</v>
      </c>
      <c r="C58" s="180" t="s">
        <v>793</v>
      </c>
      <c r="D58" s="180" t="s">
        <v>14</v>
      </c>
      <c r="E58" s="180" t="s">
        <v>88</v>
      </c>
      <c r="F58" s="39">
        <v>5</v>
      </c>
      <c r="G58" s="181" t="s">
        <v>73</v>
      </c>
      <c r="H58" s="180" t="s">
        <v>179</v>
      </c>
      <c r="I58" s="180" t="s">
        <v>794</v>
      </c>
      <c r="J58" s="180" t="s">
        <v>795</v>
      </c>
      <c r="K58" s="40">
        <v>11224</v>
      </c>
      <c r="L58" s="111">
        <v>9444170</v>
      </c>
      <c r="M58" s="63">
        <v>45585</v>
      </c>
    </row>
    <row r="59" spans="1:13" ht="15" customHeight="1">
      <c r="A59" s="40">
        <v>18700</v>
      </c>
      <c r="B59" s="180" t="s">
        <v>56</v>
      </c>
      <c r="C59" s="180" t="s">
        <v>796</v>
      </c>
      <c r="D59" s="180" t="s">
        <v>15</v>
      </c>
      <c r="E59" s="180"/>
      <c r="F59" s="39"/>
      <c r="G59" s="181" t="s">
        <v>73</v>
      </c>
      <c r="H59" s="180" t="s">
        <v>176</v>
      </c>
      <c r="I59" s="180"/>
      <c r="J59" s="180" t="s">
        <v>797</v>
      </c>
      <c r="K59" s="40">
        <v>21118</v>
      </c>
      <c r="L59" s="111">
        <v>9433896</v>
      </c>
      <c r="M59" s="63">
        <v>45585</v>
      </c>
    </row>
    <row r="60" spans="1:13" ht="15" customHeight="1">
      <c r="A60" s="40">
        <v>6200</v>
      </c>
      <c r="B60" s="180" t="s">
        <v>603</v>
      </c>
      <c r="C60" s="180" t="s">
        <v>798</v>
      </c>
      <c r="D60" s="180" t="s">
        <v>15</v>
      </c>
      <c r="E60" s="180"/>
      <c r="F60" s="39"/>
      <c r="G60" s="181" t="s">
        <v>13</v>
      </c>
      <c r="H60" s="180" t="s">
        <v>39</v>
      </c>
      <c r="I60" s="180"/>
      <c r="J60" s="180" t="s">
        <v>799</v>
      </c>
      <c r="K60" s="40">
        <v>8284</v>
      </c>
      <c r="L60" s="111">
        <v>8884555</v>
      </c>
      <c r="M60" s="63">
        <v>45586</v>
      </c>
    </row>
    <row r="61" spans="1:13" ht="15" customHeight="1">
      <c r="A61" s="40">
        <v>6900</v>
      </c>
      <c r="B61" s="180" t="s">
        <v>8</v>
      </c>
      <c r="C61" s="180" t="s">
        <v>800</v>
      </c>
      <c r="D61" s="180" t="s">
        <v>6</v>
      </c>
      <c r="E61" s="180"/>
      <c r="F61" s="39"/>
      <c r="G61" s="181" t="s">
        <v>16</v>
      </c>
      <c r="H61" s="180" t="s">
        <v>801</v>
      </c>
      <c r="I61" s="180"/>
      <c r="J61" s="180" t="s">
        <v>802</v>
      </c>
      <c r="K61" s="40">
        <v>5229</v>
      </c>
      <c r="L61" s="111">
        <v>9394210</v>
      </c>
      <c r="M61" s="63">
        <v>45586</v>
      </c>
    </row>
    <row r="62" spans="1:13" ht="15" customHeight="1">
      <c r="A62" s="40">
        <v>67000</v>
      </c>
      <c r="B62" s="180" t="s">
        <v>8</v>
      </c>
      <c r="C62" s="180" t="s">
        <v>803</v>
      </c>
      <c r="D62" s="180" t="s">
        <v>14</v>
      </c>
      <c r="E62" s="180"/>
      <c r="F62" s="39"/>
      <c r="G62" s="181" t="s">
        <v>315</v>
      </c>
      <c r="H62" s="180" t="s">
        <v>685</v>
      </c>
      <c r="I62" s="180"/>
      <c r="J62" s="180" t="s">
        <v>184</v>
      </c>
      <c r="K62" s="40">
        <v>82239</v>
      </c>
      <c r="L62" s="191">
        <v>9354844</v>
      </c>
      <c r="M62" s="63">
        <v>45586</v>
      </c>
    </row>
    <row r="63" spans="1:13" ht="15" customHeight="1">
      <c r="A63" s="40">
        <v>3000</v>
      </c>
      <c r="B63" s="180" t="s">
        <v>8</v>
      </c>
      <c r="C63" s="187" t="s">
        <v>804</v>
      </c>
      <c r="D63" s="180" t="s">
        <v>14</v>
      </c>
      <c r="E63" s="180"/>
      <c r="F63" s="39"/>
      <c r="G63" s="181" t="s">
        <v>13</v>
      </c>
      <c r="H63" s="180" t="s">
        <v>39</v>
      </c>
      <c r="I63" s="180"/>
      <c r="J63" s="180" t="s">
        <v>210</v>
      </c>
      <c r="K63" s="40">
        <v>31770</v>
      </c>
      <c r="L63" s="111">
        <v>9255062</v>
      </c>
      <c r="M63" s="63">
        <v>45587</v>
      </c>
    </row>
    <row r="64" spans="1:13" ht="15" customHeight="1">
      <c r="A64" s="40">
        <v>21000</v>
      </c>
      <c r="B64" s="180" t="s">
        <v>56</v>
      </c>
      <c r="C64" s="180" t="s">
        <v>805</v>
      </c>
      <c r="D64" s="180" t="s">
        <v>15</v>
      </c>
      <c r="E64" s="180"/>
      <c r="F64" s="39"/>
      <c r="G64" s="181" t="s">
        <v>73</v>
      </c>
      <c r="H64" s="180" t="s">
        <v>41</v>
      </c>
      <c r="I64" s="180"/>
      <c r="J64" s="180" t="s">
        <v>187</v>
      </c>
      <c r="K64" s="40">
        <v>21955</v>
      </c>
      <c r="L64" s="111">
        <v>9084231</v>
      </c>
      <c r="M64" s="63">
        <v>45587</v>
      </c>
    </row>
    <row r="65" spans="1:13" ht="15" customHeight="1">
      <c r="A65" s="40">
        <v>6000</v>
      </c>
      <c r="B65" s="180" t="s">
        <v>8</v>
      </c>
      <c r="C65" s="180" t="s">
        <v>806</v>
      </c>
      <c r="D65" s="180" t="s">
        <v>10</v>
      </c>
      <c r="E65" s="180"/>
      <c r="F65" s="39"/>
      <c r="G65" s="181" t="s">
        <v>0</v>
      </c>
      <c r="H65" s="180" t="s">
        <v>5</v>
      </c>
      <c r="I65" s="180"/>
      <c r="J65" s="180" t="s">
        <v>807</v>
      </c>
      <c r="K65" s="40">
        <v>6209</v>
      </c>
      <c r="L65" s="111">
        <v>7208716</v>
      </c>
      <c r="M65" s="63">
        <v>45587</v>
      </c>
    </row>
    <row r="66" spans="1:13" ht="15" customHeight="1">
      <c r="A66" s="40">
        <v>25300</v>
      </c>
      <c r="B66" s="180" t="s">
        <v>192</v>
      </c>
      <c r="C66" s="180" t="s">
        <v>808</v>
      </c>
      <c r="D66" s="180" t="s">
        <v>14</v>
      </c>
      <c r="E66" s="180"/>
      <c r="F66" s="39"/>
      <c r="G66" s="181" t="s">
        <v>46</v>
      </c>
      <c r="H66" s="180" t="s">
        <v>809</v>
      </c>
      <c r="I66" s="180"/>
      <c r="J66" s="180" t="s">
        <v>138</v>
      </c>
      <c r="K66" s="40">
        <v>28409</v>
      </c>
      <c r="L66" s="39">
        <v>9339791</v>
      </c>
      <c r="M66" s="63">
        <v>45587</v>
      </c>
    </row>
    <row r="67" spans="1:13" ht="15" customHeight="1">
      <c r="A67" s="40">
        <v>21000</v>
      </c>
      <c r="B67" s="180" t="s">
        <v>56</v>
      </c>
      <c r="C67" s="180" t="s">
        <v>810</v>
      </c>
      <c r="D67" s="180" t="s">
        <v>14</v>
      </c>
      <c r="E67" s="180" t="s">
        <v>88</v>
      </c>
      <c r="F67" s="39"/>
      <c r="G67" s="181" t="s">
        <v>73</v>
      </c>
      <c r="H67" s="180" t="s">
        <v>811</v>
      </c>
      <c r="I67" s="180" t="s">
        <v>794</v>
      </c>
      <c r="J67" s="180" t="s">
        <v>812</v>
      </c>
      <c r="K67" s="40">
        <v>22059</v>
      </c>
      <c r="L67" s="191">
        <v>9044023</v>
      </c>
      <c r="M67" s="52">
        <v>45587</v>
      </c>
    </row>
    <row r="68" spans="1:13" ht="15" customHeight="1">
      <c r="A68" s="40">
        <v>2700</v>
      </c>
      <c r="B68" s="180"/>
      <c r="C68" s="180" t="s">
        <v>813</v>
      </c>
      <c r="D68" s="180" t="s">
        <v>10</v>
      </c>
      <c r="E68" s="180"/>
      <c r="F68" s="39"/>
      <c r="G68" s="181" t="s">
        <v>73</v>
      </c>
      <c r="H68" s="180" t="s">
        <v>155</v>
      </c>
      <c r="I68" s="180"/>
      <c r="J68" s="180" t="s">
        <v>814</v>
      </c>
      <c r="K68" s="40">
        <v>2904</v>
      </c>
      <c r="L68" s="111">
        <v>8223062</v>
      </c>
      <c r="M68" s="63">
        <v>45587</v>
      </c>
    </row>
    <row r="69" spans="1:13" ht="15" customHeight="1">
      <c r="A69" s="40">
        <v>18000</v>
      </c>
      <c r="B69" s="180" t="s">
        <v>56</v>
      </c>
      <c r="C69" s="180" t="s">
        <v>815</v>
      </c>
      <c r="D69" s="180" t="s">
        <v>15</v>
      </c>
      <c r="E69" s="180"/>
      <c r="F69" s="39"/>
      <c r="G69" s="181" t="s">
        <v>18</v>
      </c>
      <c r="H69" s="180" t="s">
        <v>24</v>
      </c>
      <c r="I69" s="180"/>
      <c r="J69" s="180" t="s">
        <v>135</v>
      </c>
      <c r="K69" s="40">
        <v>20692</v>
      </c>
      <c r="L69" s="191">
        <v>9614347</v>
      </c>
      <c r="M69" s="63">
        <v>45587</v>
      </c>
    </row>
    <row r="70" spans="1:13" ht="15" customHeight="1">
      <c r="A70" s="40">
        <v>64400</v>
      </c>
      <c r="B70" s="180" t="s">
        <v>56</v>
      </c>
      <c r="C70" s="180" t="s">
        <v>816</v>
      </c>
      <c r="D70" s="180" t="s">
        <v>77</v>
      </c>
      <c r="E70" s="180"/>
      <c r="F70" s="39"/>
      <c r="G70" s="181" t="s">
        <v>0</v>
      </c>
      <c r="H70" s="180" t="s">
        <v>647</v>
      </c>
      <c r="I70" s="180"/>
      <c r="J70" s="180" t="s">
        <v>117</v>
      </c>
      <c r="K70" s="40">
        <v>77113</v>
      </c>
      <c r="L70" s="39">
        <v>9738791</v>
      </c>
      <c r="M70" s="63">
        <v>45588</v>
      </c>
    </row>
    <row r="71" spans="1:13" ht="15" customHeight="1">
      <c r="A71" s="40">
        <v>29000</v>
      </c>
      <c r="B71" s="180" t="s">
        <v>192</v>
      </c>
      <c r="C71" s="180" t="s">
        <v>817</v>
      </c>
      <c r="D71" s="180" t="s">
        <v>77</v>
      </c>
      <c r="E71" s="180"/>
      <c r="F71" s="39"/>
      <c r="G71" s="181" t="s">
        <v>42</v>
      </c>
      <c r="H71" s="180" t="s">
        <v>43</v>
      </c>
      <c r="I71" s="180"/>
      <c r="J71" s="180" t="s">
        <v>105</v>
      </c>
      <c r="K71" s="40">
        <v>29637</v>
      </c>
      <c r="L71" s="191">
        <v>9561887</v>
      </c>
      <c r="M71" s="63">
        <v>45588</v>
      </c>
    </row>
    <row r="72" spans="1:13" ht="15" customHeight="1">
      <c r="A72" s="40">
        <v>11000</v>
      </c>
      <c r="B72" s="180" t="s">
        <v>56</v>
      </c>
      <c r="C72" s="180" t="s">
        <v>818</v>
      </c>
      <c r="D72" s="180" t="s">
        <v>77</v>
      </c>
      <c r="E72" s="180"/>
      <c r="F72" s="39"/>
      <c r="G72" s="181" t="s">
        <v>73</v>
      </c>
      <c r="H72" s="180" t="s">
        <v>41</v>
      </c>
      <c r="I72" s="180"/>
      <c r="J72" s="180" t="s">
        <v>819</v>
      </c>
      <c r="K72" s="40">
        <v>12352</v>
      </c>
      <c r="L72" s="191">
        <v>8116972</v>
      </c>
      <c r="M72" s="63">
        <v>45588</v>
      </c>
    </row>
    <row r="73" spans="1:13" ht="15" customHeight="1">
      <c r="A73" s="40">
        <v>32000</v>
      </c>
      <c r="B73" s="180" t="s">
        <v>192</v>
      </c>
      <c r="C73" s="180" t="s">
        <v>820</v>
      </c>
      <c r="D73" s="180" t="s">
        <v>15</v>
      </c>
      <c r="E73" s="180" t="s">
        <v>79</v>
      </c>
      <c r="F73" s="39">
        <v>22</v>
      </c>
      <c r="G73" s="181" t="s">
        <v>753</v>
      </c>
      <c r="H73" s="180" t="s">
        <v>754</v>
      </c>
      <c r="I73" s="180"/>
      <c r="J73" s="180" t="s">
        <v>821</v>
      </c>
      <c r="K73" s="40">
        <v>34306</v>
      </c>
      <c r="L73" s="111">
        <v>9461972</v>
      </c>
      <c r="M73" s="63">
        <v>45588</v>
      </c>
    </row>
    <row r="74" spans="1:13" ht="15" customHeight="1">
      <c r="A74" s="40">
        <v>3350</v>
      </c>
      <c r="B74" s="180" t="s">
        <v>56</v>
      </c>
      <c r="C74" s="180" t="s">
        <v>822</v>
      </c>
      <c r="D74" s="180" t="s">
        <v>10</v>
      </c>
      <c r="E74" s="180"/>
      <c r="F74" s="39"/>
      <c r="G74" s="181" t="s">
        <v>34</v>
      </c>
      <c r="H74" s="180" t="s">
        <v>24</v>
      </c>
      <c r="I74" s="180"/>
      <c r="J74" s="180" t="s">
        <v>823</v>
      </c>
      <c r="K74" s="40">
        <v>2352</v>
      </c>
      <c r="L74" s="111">
        <v>8203543</v>
      </c>
      <c r="M74" s="63">
        <v>45588</v>
      </c>
    </row>
    <row r="75" spans="1:13" ht="15" customHeight="1">
      <c r="A75" s="40">
        <v>29000</v>
      </c>
      <c r="B75" s="180" t="s">
        <v>192</v>
      </c>
      <c r="C75" s="180" t="s">
        <v>824</v>
      </c>
      <c r="D75" s="180" t="s">
        <v>77</v>
      </c>
      <c r="E75" s="180"/>
      <c r="F75" s="39"/>
      <c r="G75" s="181" t="s">
        <v>753</v>
      </c>
      <c r="H75" s="180" t="s">
        <v>754</v>
      </c>
      <c r="I75" s="180"/>
      <c r="J75" s="180" t="s">
        <v>825</v>
      </c>
      <c r="K75" s="40">
        <v>31824</v>
      </c>
      <c r="L75" s="191">
        <v>9213753</v>
      </c>
      <c r="M75" s="63">
        <v>45588</v>
      </c>
    </row>
    <row r="76" spans="1:13" ht="15" customHeight="1">
      <c r="A76" s="40">
        <v>26000</v>
      </c>
      <c r="B76" s="180" t="s">
        <v>56</v>
      </c>
      <c r="C76" s="180" t="s">
        <v>826</v>
      </c>
      <c r="D76" s="180" t="s">
        <v>14</v>
      </c>
      <c r="E76" s="180"/>
      <c r="F76" s="39">
        <v>8</v>
      </c>
      <c r="G76" s="181" t="s">
        <v>17</v>
      </c>
      <c r="H76" s="180" t="s">
        <v>44</v>
      </c>
      <c r="I76" s="180"/>
      <c r="J76" s="180" t="s">
        <v>827</v>
      </c>
      <c r="K76" s="40">
        <v>26516</v>
      </c>
      <c r="L76" s="111">
        <v>9159050</v>
      </c>
      <c r="M76" s="63">
        <v>45588</v>
      </c>
    </row>
    <row r="77" spans="1:13" ht="15" customHeight="1">
      <c r="A77" s="40">
        <v>9900</v>
      </c>
      <c r="B77" s="180" t="s">
        <v>109</v>
      </c>
      <c r="C77" s="187" t="s">
        <v>828</v>
      </c>
      <c r="D77" s="180" t="s">
        <v>14</v>
      </c>
      <c r="E77" s="180"/>
      <c r="F77" s="39"/>
      <c r="G77" s="181" t="s">
        <v>369</v>
      </c>
      <c r="H77" s="180" t="s">
        <v>7</v>
      </c>
      <c r="I77" s="180"/>
      <c r="J77" s="180" t="s">
        <v>70</v>
      </c>
      <c r="K77" s="40">
        <v>12307</v>
      </c>
      <c r="L77" s="111">
        <v>8613126</v>
      </c>
      <c r="M77" s="63">
        <v>45588</v>
      </c>
    </row>
    <row r="78" spans="1:13" ht="15" customHeight="1">
      <c r="A78" s="40">
        <v>52160</v>
      </c>
      <c r="B78" s="180" t="s">
        <v>56</v>
      </c>
      <c r="C78" s="180" t="s">
        <v>829</v>
      </c>
      <c r="D78" s="180" t="s">
        <v>14</v>
      </c>
      <c r="E78" s="180"/>
      <c r="F78" s="39"/>
      <c r="G78" s="181" t="s">
        <v>73</v>
      </c>
      <c r="H78" s="180" t="s">
        <v>180</v>
      </c>
      <c r="I78" s="180"/>
      <c r="J78" s="180" t="s">
        <v>830</v>
      </c>
      <c r="K78" s="40">
        <v>56815</v>
      </c>
      <c r="L78" s="191">
        <v>9434747</v>
      </c>
      <c r="M78" s="63">
        <v>45588</v>
      </c>
    </row>
    <row r="79" spans="1:13" ht="15" customHeight="1">
      <c r="A79" s="40">
        <v>4700</v>
      </c>
      <c r="B79" s="180" t="s">
        <v>56</v>
      </c>
      <c r="C79" s="180" t="s">
        <v>831</v>
      </c>
      <c r="D79" s="180" t="s">
        <v>14</v>
      </c>
      <c r="E79" s="180" t="s">
        <v>91</v>
      </c>
      <c r="F79" s="39"/>
      <c r="G79" s="181" t="s">
        <v>34</v>
      </c>
      <c r="H79" s="180" t="s">
        <v>35</v>
      </c>
      <c r="I79" s="180"/>
      <c r="J79" s="180" t="s">
        <v>832</v>
      </c>
      <c r="K79" s="40">
        <v>4980</v>
      </c>
      <c r="L79" s="191">
        <v>8992106</v>
      </c>
      <c r="M79" s="52">
        <v>45589</v>
      </c>
    </row>
    <row r="80" spans="1:13" ht="15" customHeight="1">
      <c r="A80" s="40">
        <v>6400</v>
      </c>
      <c r="B80" s="180" t="s">
        <v>8</v>
      </c>
      <c r="C80" s="180" t="s">
        <v>833</v>
      </c>
      <c r="D80" s="180" t="s">
        <v>14</v>
      </c>
      <c r="E80" s="180" t="s">
        <v>91</v>
      </c>
      <c r="F80" s="39">
        <v>19</v>
      </c>
      <c r="G80" s="181" t="s">
        <v>17</v>
      </c>
      <c r="H80" s="180" t="s">
        <v>122</v>
      </c>
      <c r="I80" s="180"/>
      <c r="J80" s="180" t="s">
        <v>834</v>
      </c>
      <c r="K80" s="40">
        <v>6687</v>
      </c>
      <c r="L80" s="111">
        <v>9211107</v>
      </c>
      <c r="M80" s="63">
        <v>45589</v>
      </c>
    </row>
    <row r="81" spans="1:13" ht="15" customHeight="1">
      <c r="A81" s="40">
        <v>6600</v>
      </c>
      <c r="B81" s="180" t="s">
        <v>192</v>
      </c>
      <c r="C81" s="180" t="s">
        <v>835</v>
      </c>
      <c r="D81" s="180" t="s">
        <v>14</v>
      </c>
      <c r="E81" s="180" t="s">
        <v>836</v>
      </c>
      <c r="F81" s="39"/>
      <c r="G81" s="181" t="s">
        <v>16</v>
      </c>
      <c r="H81" s="180"/>
      <c r="I81" s="180"/>
      <c r="J81" s="180" t="s">
        <v>837</v>
      </c>
      <c r="K81" s="40">
        <v>9578</v>
      </c>
      <c r="L81" s="191">
        <v>8202939</v>
      </c>
      <c r="M81" s="52">
        <v>45589</v>
      </c>
    </row>
    <row r="82" spans="1:13" ht="15" customHeight="1">
      <c r="A82" s="40">
        <v>27000</v>
      </c>
      <c r="B82" s="180" t="s">
        <v>56</v>
      </c>
      <c r="C82" s="180" t="s">
        <v>838</v>
      </c>
      <c r="D82" s="180" t="s">
        <v>14</v>
      </c>
      <c r="E82" s="180" t="s">
        <v>91</v>
      </c>
      <c r="F82" s="39"/>
      <c r="G82" s="181" t="s">
        <v>73</v>
      </c>
      <c r="H82" s="180" t="s">
        <v>839</v>
      </c>
      <c r="I82" s="180"/>
      <c r="J82" s="180" t="s">
        <v>840</v>
      </c>
      <c r="K82" s="40">
        <v>28630</v>
      </c>
      <c r="L82" s="111">
        <v>9140528</v>
      </c>
      <c r="M82" s="52">
        <v>45589</v>
      </c>
    </row>
    <row r="83" spans="1:13" ht="15" customHeight="1">
      <c r="A83" s="40">
        <v>3000</v>
      </c>
      <c r="B83" s="180" t="s">
        <v>56</v>
      </c>
      <c r="C83" s="180" t="s">
        <v>841</v>
      </c>
      <c r="D83" s="180" t="s">
        <v>77</v>
      </c>
      <c r="E83" s="180" t="s">
        <v>842</v>
      </c>
      <c r="F83" s="39">
        <v>8</v>
      </c>
      <c r="G83" s="181" t="s">
        <v>73</v>
      </c>
      <c r="H83" s="180" t="s">
        <v>151</v>
      </c>
      <c r="I83" s="180"/>
      <c r="J83" s="180" t="s">
        <v>843</v>
      </c>
      <c r="K83" s="40">
        <v>2717</v>
      </c>
      <c r="L83" s="111">
        <v>8919855</v>
      </c>
      <c r="M83" s="63">
        <v>45589</v>
      </c>
    </row>
    <row r="84" spans="1:13" ht="15" customHeight="1">
      <c r="A84" s="40">
        <v>7000</v>
      </c>
      <c r="B84" s="180"/>
      <c r="C84" s="180" t="s">
        <v>844</v>
      </c>
      <c r="D84" s="180" t="s">
        <v>10</v>
      </c>
      <c r="E84" s="180" t="s">
        <v>80</v>
      </c>
      <c r="F84" s="39">
        <v>19</v>
      </c>
      <c r="G84" s="181" t="s">
        <v>34</v>
      </c>
      <c r="H84" s="180" t="s">
        <v>35</v>
      </c>
      <c r="I84" s="180"/>
      <c r="J84" s="180" t="s">
        <v>845</v>
      </c>
      <c r="K84" s="40">
        <v>8058</v>
      </c>
      <c r="L84" s="111">
        <v>9565120</v>
      </c>
      <c r="M84" s="63">
        <v>45589</v>
      </c>
    </row>
    <row r="85" spans="1:13" ht="15" customHeight="1">
      <c r="A85" s="40">
        <v>55000</v>
      </c>
      <c r="B85" s="180" t="s">
        <v>8</v>
      </c>
      <c r="C85" s="180" t="s">
        <v>846</v>
      </c>
      <c r="D85" s="180" t="s">
        <v>15</v>
      </c>
      <c r="E85" s="180" t="s">
        <v>847</v>
      </c>
      <c r="F85" s="39">
        <v>17</v>
      </c>
      <c r="G85" s="181" t="s">
        <v>339</v>
      </c>
      <c r="H85" s="180" t="s">
        <v>669</v>
      </c>
      <c r="I85" s="180"/>
      <c r="J85" s="180" t="s">
        <v>848</v>
      </c>
      <c r="K85" s="40">
        <v>58163</v>
      </c>
      <c r="L85" s="111">
        <v>9425760</v>
      </c>
      <c r="M85" s="63">
        <v>45590</v>
      </c>
    </row>
    <row r="86" spans="1:13" ht="15" customHeight="1">
      <c r="A86" s="40">
        <v>60000</v>
      </c>
      <c r="B86" s="180" t="s">
        <v>109</v>
      </c>
      <c r="C86" s="180" t="s">
        <v>849</v>
      </c>
      <c r="D86" s="180" t="s">
        <v>14</v>
      </c>
      <c r="E86" s="180" t="s">
        <v>91</v>
      </c>
      <c r="F86" s="39"/>
      <c r="G86" s="181" t="s">
        <v>101</v>
      </c>
      <c r="H86" s="180" t="s">
        <v>850</v>
      </c>
      <c r="I86" s="180" t="s">
        <v>316</v>
      </c>
      <c r="J86" s="180" t="s">
        <v>689</v>
      </c>
      <c r="K86" s="40">
        <v>82012</v>
      </c>
      <c r="L86" s="111">
        <v>9512898</v>
      </c>
      <c r="M86" s="52">
        <v>45590</v>
      </c>
    </row>
    <row r="87" spans="1:13" ht="15" customHeight="1">
      <c r="A87" s="40">
        <v>44500</v>
      </c>
      <c r="B87" s="180" t="s">
        <v>8</v>
      </c>
      <c r="C87" s="180" t="s">
        <v>851</v>
      </c>
      <c r="D87" s="180" t="s">
        <v>15</v>
      </c>
      <c r="E87" s="180"/>
      <c r="F87" s="39"/>
      <c r="G87" s="181" t="s">
        <v>13</v>
      </c>
      <c r="H87" s="180"/>
      <c r="I87" s="180"/>
      <c r="J87" s="180" t="s">
        <v>788</v>
      </c>
      <c r="K87" s="40">
        <v>46738</v>
      </c>
      <c r="L87" s="191">
        <v>9109378</v>
      </c>
      <c r="M87" s="63">
        <v>45590</v>
      </c>
    </row>
    <row r="88" spans="1:13" ht="15" customHeight="1">
      <c r="A88" s="40">
        <v>5000</v>
      </c>
      <c r="B88" s="180" t="s">
        <v>852</v>
      </c>
      <c r="C88" s="180" t="s">
        <v>853</v>
      </c>
      <c r="D88" s="180" t="s">
        <v>6</v>
      </c>
      <c r="E88" s="180" t="s">
        <v>854</v>
      </c>
      <c r="F88" s="39"/>
      <c r="G88" s="181" t="s">
        <v>112</v>
      </c>
      <c r="H88" s="180" t="s">
        <v>113</v>
      </c>
      <c r="I88" s="180"/>
      <c r="J88" s="180" t="s">
        <v>855</v>
      </c>
      <c r="K88" s="40">
        <v>6324</v>
      </c>
      <c r="L88" s="111">
        <v>9155913</v>
      </c>
      <c r="M88" s="63">
        <v>45590</v>
      </c>
    </row>
    <row r="89" spans="1:13" ht="15" customHeight="1">
      <c r="A89" s="40">
        <v>7000</v>
      </c>
      <c r="B89" s="180" t="s">
        <v>192</v>
      </c>
      <c r="C89" s="180" t="s">
        <v>856</v>
      </c>
      <c r="D89" s="180" t="s">
        <v>77</v>
      </c>
      <c r="E89" s="180"/>
      <c r="F89" s="39"/>
      <c r="G89" s="181"/>
      <c r="H89" s="180"/>
      <c r="I89" s="180"/>
      <c r="J89" s="180" t="s">
        <v>857</v>
      </c>
      <c r="K89" s="40">
        <v>7321</v>
      </c>
      <c r="L89" s="191">
        <v>9045651</v>
      </c>
      <c r="M89" s="63">
        <v>45590</v>
      </c>
    </row>
    <row r="90" spans="1:13" ht="15" customHeight="1">
      <c r="A90" s="40">
        <v>24500</v>
      </c>
      <c r="B90" s="180" t="s">
        <v>56</v>
      </c>
      <c r="C90" s="180" t="s">
        <v>858</v>
      </c>
      <c r="D90" s="180" t="s">
        <v>14</v>
      </c>
      <c r="E90" s="180"/>
      <c r="F90" s="39"/>
      <c r="G90" s="181" t="s">
        <v>73</v>
      </c>
      <c r="H90" s="180" t="s">
        <v>155</v>
      </c>
      <c r="I90" s="180"/>
      <c r="J90" s="180" t="s">
        <v>859</v>
      </c>
      <c r="K90" s="40">
        <v>25008</v>
      </c>
      <c r="L90" s="191">
        <v>9162409</v>
      </c>
      <c r="M90" s="52">
        <v>45590</v>
      </c>
    </row>
    <row r="91" spans="1:13" ht="15" customHeight="1">
      <c r="A91" s="40">
        <v>5050</v>
      </c>
      <c r="B91" s="180" t="s">
        <v>860</v>
      </c>
      <c r="C91" s="180" t="s">
        <v>861</v>
      </c>
      <c r="D91" s="180" t="s">
        <v>10</v>
      </c>
      <c r="E91" s="180"/>
      <c r="F91" s="39"/>
      <c r="G91" s="181" t="s">
        <v>73</v>
      </c>
      <c r="H91" s="180" t="s">
        <v>36</v>
      </c>
      <c r="I91" s="180"/>
      <c r="J91" s="180" t="s">
        <v>862</v>
      </c>
      <c r="K91" s="40">
        <v>3085</v>
      </c>
      <c r="L91" s="111">
        <v>9111761</v>
      </c>
      <c r="M91" s="63">
        <v>45591</v>
      </c>
    </row>
    <row r="92" spans="1:13" ht="15" customHeight="1">
      <c r="A92" s="40">
        <v>4000</v>
      </c>
      <c r="B92" s="180" t="s">
        <v>56</v>
      </c>
      <c r="C92" s="180" t="s">
        <v>863</v>
      </c>
      <c r="D92" s="180" t="s">
        <v>6</v>
      </c>
      <c r="E92" s="180" t="s">
        <v>445</v>
      </c>
      <c r="F92" s="39"/>
      <c r="G92" s="181" t="s">
        <v>34</v>
      </c>
      <c r="H92" s="180" t="s">
        <v>24</v>
      </c>
      <c r="I92" s="180"/>
      <c r="J92" s="180" t="s">
        <v>864</v>
      </c>
      <c r="K92" s="40">
        <v>4231</v>
      </c>
      <c r="L92" s="111">
        <v>8117861</v>
      </c>
      <c r="M92" s="63">
        <v>45592</v>
      </c>
    </row>
    <row r="93" spans="1:13" ht="15" customHeight="1">
      <c r="A93" s="204">
        <v>3000</v>
      </c>
      <c r="B93" s="205"/>
      <c r="C93" s="205" t="s">
        <v>865</v>
      </c>
      <c r="D93" s="205" t="s">
        <v>10</v>
      </c>
      <c r="E93" s="205" t="s">
        <v>80</v>
      </c>
      <c r="F93" s="74">
        <v>11</v>
      </c>
      <c r="G93" s="206" t="s">
        <v>342</v>
      </c>
      <c r="H93" s="205" t="s">
        <v>343</v>
      </c>
      <c r="I93" s="205"/>
      <c r="J93" s="205" t="s">
        <v>866</v>
      </c>
      <c r="K93" s="204">
        <v>3346</v>
      </c>
      <c r="L93" s="115">
        <v>9389370</v>
      </c>
      <c r="M93" s="63">
        <v>45592</v>
      </c>
    </row>
    <row r="94" spans="1:13" ht="15" customHeight="1">
      <c r="A94" s="204">
        <v>7000</v>
      </c>
      <c r="B94" s="205"/>
      <c r="C94" s="205" t="s">
        <v>867</v>
      </c>
      <c r="D94" s="180" t="s">
        <v>10</v>
      </c>
      <c r="E94" s="205" t="s">
        <v>80</v>
      </c>
      <c r="F94" s="74">
        <v>19</v>
      </c>
      <c r="G94" s="206" t="s">
        <v>34</v>
      </c>
      <c r="H94" s="205" t="s">
        <v>24</v>
      </c>
      <c r="I94" s="205"/>
      <c r="J94" s="205" t="s">
        <v>868</v>
      </c>
      <c r="K94" s="204">
        <v>7362</v>
      </c>
      <c r="L94" s="268">
        <v>9232307</v>
      </c>
      <c r="M94" s="63">
        <v>45592</v>
      </c>
    </row>
    <row r="95" spans="1:13" ht="15" customHeight="1">
      <c r="A95" s="40">
        <v>6000</v>
      </c>
      <c r="B95" s="180"/>
      <c r="C95" s="180" t="s">
        <v>420</v>
      </c>
      <c r="D95" s="180" t="s">
        <v>10</v>
      </c>
      <c r="E95" s="180" t="s">
        <v>80</v>
      </c>
      <c r="F95" s="39">
        <v>19</v>
      </c>
      <c r="G95" s="181" t="s">
        <v>16</v>
      </c>
      <c r="H95" s="180" t="s">
        <v>290</v>
      </c>
      <c r="I95" s="180"/>
      <c r="J95" s="180" t="s">
        <v>421</v>
      </c>
      <c r="K95" s="40">
        <v>6348</v>
      </c>
      <c r="L95" s="111">
        <v>7129336</v>
      </c>
      <c r="M95" s="63">
        <v>45593</v>
      </c>
    </row>
    <row r="96" spans="1:13" ht="15" customHeight="1">
      <c r="A96" s="40">
        <v>11000</v>
      </c>
      <c r="B96" s="180" t="s">
        <v>56</v>
      </c>
      <c r="C96" s="180" t="s">
        <v>426</v>
      </c>
      <c r="D96" s="180" t="s">
        <v>14</v>
      </c>
      <c r="E96" s="180"/>
      <c r="F96" s="39"/>
      <c r="G96" s="181" t="s">
        <v>73</v>
      </c>
      <c r="H96" s="180" t="s">
        <v>427</v>
      </c>
      <c r="I96" s="180"/>
      <c r="J96" s="180" t="s">
        <v>593</v>
      </c>
      <c r="K96" s="40">
        <v>15962</v>
      </c>
      <c r="L96" s="111">
        <v>9173355</v>
      </c>
      <c r="M96" s="63">
        <v>45593</v>
      </c>
    </row>
    <row r="97" spans="1:13" ht="15" customHeight="1">
      <c r="A97" s="40">
        <v>6000</v>
      </c>
      <c r="B97" s="180" t="s">
        <v>56</v>
      </c>
      <c r="C97" s="180" t="s">
        <v>424</v>
      </c>
      <c r="D97" s="180" t="s">
        <v>10</v>
      </c>
      <c r="E97" s="180"/>
      <c r="F97" s="39"/>
      <c r="G97" s="181" t="s">
        <v>34</v>
      </c>
      <c r="H97" s="180" t="s">
        <v>24</v>
      </c>
      <c r="I97" s="180"/>
      <c r="J97" s="180" t="s">
        <v>70</v>
      </c>
      <c r="K97" s="40">
        <v>6830</v>
      </c>
      <c r="L97" s="111">
        <v>9136852</v>
      </c>
      <c r="M97" s="63">
        <v>45593</v>
      </c>
    </row>
    <row r="98" spans="1:13" ht="15" customHeight="1">
      <c r="A98" s="40">
        <v>3296</v>
      </c>
      <c r="B98" s="180" t="s">
        <v>192</v>
      </c>
      <c r="C98" s="180" t="s">
        <v>422</v>
      </c>
      <c r="D98" s="180" t="s">
        <v>10</v>
      </c>
      <c r="E98" s="180"/>
      <c r="F98" s="39"/>
      <c r="G98" s="181" t="s">
        <v>73</v>
      </c>
      <c r="H98" s="180" t="s">
        <v>179</v>
      </c>
      <c r="I98" s="180"/>
      <c r="J98" s="180" t="s">
        <v>423</v>
      </c>
      <c r="K98" s="40">
        <v>4380</v>
      </c>
      <c r="L98" s="111">
        <v>9522439</v>
      </c>
      <c r="M98" s="63">
        <v>45593</v>
      </c>
    </row>
    <row r="99" spans="1:13" ht="15" customHeight="1">
      <c r="A99" s="40">
        <v>61500</v>
      </c>
      <c r="B99" s="180" t="s">
        <v>56</v>
      </c>
      <c r="C99" s="180" t="s">
        <v>425</v>
      </c>
      <c r="D99" s="180" t="s">
        <v>15</v>
      </c>
      <c r="E99" s="180"/>
      <c r="F99" s="39"/>
      <c r="G99" s="181" t="s">
        <v>42</v>
      </c>
      <c r="H99" s="180" t="s">
        <v>43</v>
      </c>
      <c r="I99" s="180"/>
      <c r="J99" s="180" t="s">
        <v>594</v>
      </c>
      <c r="K99" s="40">
        <v>75670</v>
      </c>
      <c r="L99" s="111">
        <v>9673525</v>
      </c>
      <c r="M99" s="63">
        <v>45593</v>
      </c>
    </row>
    <row r="100" spans="1:13" ht="15" customHeight="1">
      <c r="A100" s="40">
        <v>28000</v>
      </c>
      <c r="B100" s="180" t="s">
        <v>56</v>
      </c>
      <c r="C100" s="180" t="s">
        <v>428</v>
      </c>
      <c r="D100" s="180" t="s">
        <v>14</v>
      </c>
      <c r="E100" s="180"/>
      <c r="F100" s="39"/>
      <c r="G100" s="181" t="s">
        <v>13</v>
      </c>
      <c r="H100" s="180" t="s">
        <v>39</v>
      </c>
      <c r="I100" s="180"/>
      <c r="J100" s="180" t="s">
        <v>169</v>
      </c>
      <c r="K100" s="40">
        <v>28671</v>
      </c>
      <c r="L100" s="111">
        <v>9296327</v>
      </c>
      <c r="M100" s="63">
        <v>45593</v>
      </c>
    </row>
    <row r="101" spans="1:13" ht="15" customHeight="1">
      <c r="A101" s="40">
        <v>30000</v>
      </c>
      <c r="B101" s="180"/>
      <c r="C101" s="292" t="s">
        <v>429</v>
      </c>
      <c r="D101" s="180"/>
      <c r="E101" s="180"/>
      <c r="F101" s="39"/>
      <c r="G101" s="293" t="s">
        <v>17</v>
      </c>
      <c r="H101" s="292" t="s">
        <v>122</v>
      </c>
      <c r="I101" s="180"/>
      <c r="J101" s="180" t="s">
        <v>350</v>
      </c>
      <c r="K101" s="186">
        <v>32525</v>
      </c>
      <c r="L101" s="121">
        <v>9528029</v>
      </c>
      <c r="M101" s="63">
        <v>45593</v>
      </c>
    </row>
    <row r="102" spans="1:13" ht="15" customHeight="1">
      <c r="A102" s="40">
        <v>6000</v>
      </c>
      <c r="B102" s="180" t="s">
        <v>192</v>
      </c>
      <c r="C102" s="185" t="s">
        <v>239</v>
      </c>
      <c r="D102" s="180" t="s">
        <v>14</v>
      </c>
      <c r="E102" s="180"/>
      <c r="F102" s="39"/>
      <c r="G102" s="181" t="s">
        <v>73</v>
      </c>
      <c r="H102" s="292" t="s">
        <v>155</v>
      </c>
      <c r="I102" s="180"/>
      <c r="J102" s="180" t="s">
        <v>595</v>
      </c>
      <c r="K102" s="40">
        <v>6609</v>
      </c>
      <c r="L102" s="186">
        <v>8609175</v>
      </c>
      <c r="M102" s="63">
        <v>45594</v>
      </c>
    </row>
    <row r="103" spans="1:13" ht="15" customHeight="1">
      <c r="A103" s="40">
        <v>5600</v>
      </c>
      <c r="B103" s="180" t="s">
        <v>56</v>
      </c>
      <c r="C103" s="180" t="s">
        <v>430</v>
      </c>
      <c r="D103" s="180" t="s">
        <v>6</v>
      </c>
      <c r="E103" s="180" t="s">
        <v>431</v>
      </c>
      <c r="F103" s="39"/>
      <c r="G103" s="181" t="s">
        <v>73</v>
      </c>
      <c r="H103" s="180" t="s">
        <v>36</v>
      </c>
      <c r="I103" s="180"/>
      <c r="J103" s="180" t="s">
        <v>596</v>
      </c>
      <c r="K103" s="40">
        <v>7450</v>
      </c>
      <c r="L103" s="111">
        <v>8103377</v>
      </c>
      <c r="M103" s="63">
        <v>45594</v>
      </c>
    </row>
    <row r="104" spans="1:13" ht="15" customHeight="1">
      <c r="A104" s="40">
        <v>4000</v>
      </c>
      <c r="B104" s="180"/>
      <c r="C104" s="180" t="s">
        <v>432</v>
      </c>
      <c r="D104" s="180" t="s">
        <v>6</v>
      </c>
      <c r="E104" s="180"/>
      <c r="F104" s="39"/>
      <c r="G104" s="181" t="s">
        <v>161</v>
      </c>
      <c r="H104" s="180" t="s">
        <v>433</v>
      </c>
      <c r="I104" s="180"/>
      <c r="J104" s="180" t="s">
        <v>302</v>
      </c>
      <c r="K104" s="40">
        <v>4315</v>
      </c>
      <c r="L104" s="111">
        <v>9174787</v>
      </c>
      <c r="M104" s="63">
        <v>45594</v>
      </c>
    </row>
    <row r="105" spans="1:13" ht="15" customHeight="1">
      <c r="A105" s="40">
        <v>65000</v>
      </c>
      <c r="B105" s="180" t="s">
        <v>56</v>
      </c>
      <c r="C105" s="185" t="s">
        <v>434</v>
      </c>
      <c r="D105" s="180" t="s">
        <v>15</v>
      </c>
      <c r="E105" s="180"/>
      <c r="F105" s="39"/>
      <c r="G105" s="181" t="s">
        <v>13</v>
      </c>
      <c r="H105" s="180" t="s">
        <v>597</v>
      </c>
      <c r="I105" s="180"/>
      <c r="J105" s="180" t="s">
        <v>598</v>
      </c>
      <c r="K105" s="186">
        <v>80327</v>
      </c>
      <c r="L105" s="186">
        <v>9543885</v>
      </c>
      <c r="M105" s="63">
        <v>45594</v>
      </c>
    </row>
    <row r="106" spans="1:13" ht="15" customHeight="1">
      <c r="A106" s="40">
        <v>33000</v>
      </c>
      <c r="B106" s="180" t="s">
        <v>192</v>
      </c>
      <c r="C106" s="180" t="s">
        <v>440</v>
      </c>
      <c r="D106" s="180" t="s">
        <v>77</v>
      </c>
      <c r="E106" s="180" t="s">
        <v>111</v>
      </c>
      <c r="F106" s="39">
        <v>25</v>
      </c>
      <c r="G106" s="181" t="s">
        <v>112</v>
      </c>
      <c r="H106" s="180" t="s">
        <v>113</v>
      </c>
      <c r="I106" s="180"/>
      <c r="J106" s="180" t="s">
        <v>202</v>
      </c>
      <c r="K106" s="40">
        <v>47282</v>
      </c>
      <c r="L106" s="111">
        <v>9200354</v>
      </c>
      <c r="M106" s="63">
        <v>45595</v>
      </c>
    </row>
    <row r="107" spans="1:13" ht="15" customHeight="1">
      <c r="A107" s="40">
        <v>4500</v>
      </c>
      <c r="B107" s="187" t="s">
        <v>192</v>
      </c>
      <c r="C107" s="188" t="s">
        <v>442</v>
      </c>
      <c r="D107" s="180" t="s">
        <v>14</v>
      </c>
      <c r="E107" s="187" t="s">
        <v>599</v>
      </c>
      <c r="F107" s="109"/>
      <c r="G107" s="181" t="s">
        <v>73</v>
      </c>
      <c r="H107" s="189" t="s">
        <v>152</v>
      </c>
      <c r="I107" s="187" t="s">
        <v>600</v>
      </c>
      <c r="J107" s="190" t="s">
        <v>601</v>
      </c>
      <c r="K107" s="40">
        <v>4766</v>
      </c>
      <c r="L107" s="186">
        <v>9071076</v>
      </c>
      <c r="M107" s="63">
        <v>45595</v>
      </c>
    </row>
    <row r="108" spans="1:13" ht="15" customHeight="1">
      <c r="A108" s="40">
        <v>27000</v>
      </c>
      <c r="B108" s="180" t="s">
        <v>56</v>
      </c>
      <c r="C108" s="180" t="s">
        <v>441</v>
      </c>
      <c r="D108" s="180" t="s">
        <v>14</v>
      </c>
      <c r="E108" s="180"/>
      <c r="F108" s="39"/>
      <c r="G108" s="181" t="s">
        <v>18</v>
      </c>
      <c r="H108" s="180" t="s">
        <v>45</v>
      </c>
      <c r="I108" s="180"/>
      <c r="J108" s="180" t="s">
        <v>602</v>
      </c>
      <c r="K108" s="40">
        <v>28442</v>
      </c>
      <c r="L108" s="191">
        <v>9245055</v>
      </c>
      <c r="M108" s="63">
        <v>45595</v>
      </c>
    </row>
    <row r="109" spans="1:13" ht="15" customHeight="1">
      <c r="A109" s="40">
        <v>6730</v>
      </c>
      <c r="B109" s="180" t="s">
        <v>603</v>
      </c>
      <c r="C109" s="185" t="s">
        <v>443</v>
      </c>
      <c r="D109" s="180" t="s">
        <v>15</v>
      </c>
      <c r="E109" s="180"/>
      <c r="F109" s="108"/>
      <c r="G109" s="181" t="s">
        <v>73</v>
      </c>
      <c r="H109" s="185" t="s">
        <v>155</v>
      </c>
      <c r="I109" s="180"/>
      <c r="J109" s="180" t="s">
        <v>70</v>
      </c>
      <c r="K109" s="186">
        <v>10122</v>
      </c>
      <c r="L109" s="186">
        <v>9191577</v>
      </c>
      <c r="M109" s="63">
        <v>45595</v>
      </c>
    </row>
    <row r="110" spans="1:13" ht="15" customHeight="1">
      <c r="A110" s="40">
        <v>4635</v>
      </c>
      <c r="B110" s="180" t="s">
        <v>56</v>
      </c>
      <c r="C110" s="180" t="s">
        <v>435</v>
      </c>
      <c r="D110" s="180" t="s">
        <v>10</v>
      </c>
      <c r="E110" s="180"/>
      <c r="F110" s="39"/>
      <c r="G110" s="181" t="s">
        <v>73</v>
      </c>
      <c r="H110" s="180" t="s">
        <v>155</v>
      </c>
      <c r="I110" s="180"/>
      <c r="J110" s="180" t="s">
        <v>166</v>
      </c>
      <c r="K110" s="40">
        <v>4402</v>
      </c>
      <c r="L110" s="111">
        <v>8806149</v>
      </c>
      <c r="M110" s="63">
        <v>45595</v>
      </c>
    </row>
    <row r="111" spans="1:13" ht="15" customHeight="1">
      <c r="A111" s="40">
        <v>2834</v>
      </c>
      <c r="B111" s="180" t="s">
        <v>604</v>
      </c>
      <c r="C111" s="180" t="s">
        <v>436</v>
      </c>
      <c r="D111" s="180" t="s">
        <v>10</v>
      </c>
      <c r="E111" s="180"/>
      <c r="F111" s="39"/>
      <c r="G111" s="181" t="s">
        <v>73</v>
      </c>
      <c r="H111" s="180" t="s">
        <v>151</v>
      </c>
      <c r="I111" s="180"/>
      <c r="J111" s="180" t="s">
        <v>437</v>
      </c>
      <c r="K111" s="40">
        <v>3031</v>
      </c>
      <c r="L111" s="111">
        <v>8857954</v>
      </c>
      <c r="M111" s="63">
        <v>45595</v>
      </c>
    </row>
    <row r="112" spans="1:13" ht="15" customHeight="1">
      <c r="A112" s="40">
        <v>6900</v>
      </c>
      <c r="B112" s="180" t="s">
        <v>56</v>
      </c>
      <c r="C112" s="180" t="s">
        <v>438</v>
      </c>
      <c r="D112" s="180" t="s">
        <v>10</v>
      </c>
      <c r="E112" s="180" t="s">
        <v>80</v>
      </c>
      <c r="F112" s="39">
        <v>17</v>
      </c>
      <c r="G112" s="181" t="s">
        <v>342</v>
      </c>
      <c r="H112" s="180" t="s">
        <v>343</v>
      </c>
      <c r="I112" s="180"/>
      <c r="J112" s="180" t="s">
        <v>439</v>
      </c>
      <c r="K112" s="40">
        <v>7004</v>
      </c>
      <c r="L112" s="111">
        <v>9407005</v>
      </c>
      <c r="M112" s="63">
        <v>45595</v>
      </c>
    </row>
    <row r="113" spans="1:13" ht="15" customHeight="1">
      <c r="A113" s="40">
        <v>5201</v>
      </c>
      <c r="B113" s="180" t="s">
        <v>192</v>
      </c>
      <c r="C113" s="180" t="s">
        <v>453</v>
      </c>
      <c r="D113" s="180" t="s">
        <v>77</v>
      </c>
      <c r="E113" s="180"/>
      <c r="F113" s="39"/>
      <c r="G113" s="181" t="s">
        <v>73</v>
      </c>
      <c r="H113" s="180" t="s">
        <v>153</v>
      </c>
      <c r="I113" s="180"/>
      <c r="J113" s="180" t="s">
        <v>605</v>
      </c>
      <c r="K113" s="40">
        <v>6177</v>
      </c>
      <c r="L113" s="186">
        <v>9100061</v>
      </c>
      <c r="M113" s="63">
        <v>45596</v>
      </c>
    </row>
    <row r="114" spans="1:13" ht="15" customHeight="1">
      <c r="A114" s="40">
        <v>64400</v>
      </c>
      <c r="B114" s="180" t="s">
        <v>56</v>
      </c>
      <c r="C114" s="187" t="s">
        <v>451</v>
      </c>
      <c r="D114" s="180" t="s">
        <v>77</v>
      </c>
      <c r="E114" s="180"/>
      <c r="F114" s="39"/>
      <c r="G114" s="181" t="s">
        <v>320</v>
      </c>
      <c r="H114" s="180"/>
      <c r="I114" s="180"/>
      <c r="J114" s="180" t="s">
        <v>606</v>
      </c>
      <c r="K114" s="40">
        <v>76629</v>
      </c>
      <c r="L114" s="191">
        <v>9267613</v>
      </c>
      <c r="M114" s="63">
        <v>45596</v>
      </c>
    </row>
    <row r="115" spans="1:13" ht="15" customHeight="1">
      <c r="A115" s="40">
        <v>3100</v>
      </c>
      <c r="B115" s="180" t="s">
        <v>8</v>
      </c>
      <c r="C115" s="180" t="s">
        <v>255</v>
      </c>
      <c r="D115" s="180" t="s">
        <v>10</v>
      </c>
      <c r="E115" s="180"/>
      <c r="F115" s="39"/>
      <c r="G115" s="181" t="s">
        <v>16</v>
      </c>
      <c r="H115" s="180" t="s">
        <v>447</v>
      </c>
      <c r="I115" s="180" t="s">
        <v>448</v>
      </c>
      <c r="J115" s="180" t="s">
        <v>127</v>
      </c>
      <c r="K115" s="40">
        <v>3703</v>
      </c>
      <c r="L115" s="111">
        <v>8516287</v>
      </c>
      <c r="M115" s="63">
        <v>45596</v>
      </c>
    </row>
    <row r="116" spans="1:13" ht="15" customHeight="1">
      <c r="A116" s="40">
        <v>5000</v>
      </c>
      <c r="B116" s="187" t="s">
        <v>56</v>
      </c>
      <c r="C116" s="193" t="s">
        <v>452</v>
      </c>
      <c r="D116" s="180" t="s">
        <v>10</v>
      </c>
      <c r="E116" s="180"/>
      <c r="F116" s="39"/>
      <c r="G116" s="181" t="s">
        <v>34</v>
      </c>
      <c r="H116" s="180"/>
      <c r="I116" s="180"/>
      <c r="J116" s="180" t="s">
        <v>607</v>
      </c>
      <c r="K116" s="40">
        <v>6446</v>
      </c>
      <c r="L116" s="191">
        <v>8121381</v>
      </c>
      <c r="M116" s="63">
        <v>45596</v>
      </c>
    </row>
    <row r="117" spans="1:13" ht="15" customHeight="1">
      <c r="A117" s="40">
        <v>6600</v>
      </c>
      <c r="B117" s="180" t="s">
        <v>192</v>
      </c>
      <c r="C117" s="180" t="s">
        <v>449</v>
      </c>
      <c r="D117" s="180" t="s">
        <v>6</v>
      </c>
      <c r="E117" s="180" t="s">
        <v>445</v>
      </c>
      <c r="F117" s="39"/>
      <c r="G117" s="181" t="s">
        <v>34</v>
      </c>
      <c r="H117" s="180" t="s">
        <v>24</v>
      </c>
      <c r="I117" s="180"/>
      <c r="J117" s="180" t="s">
        <v>450</v>
      </c>
      <c r="K117" s="40">
        <v>7054</v>
      </c>
      <c r="L117" s="111">
        <v>8909446</v>
      </c>
      <c r="M117" s="63">
        <v>45596</v>
      </c>
    </row>
    <row r="118" spans="1:13" ht="15" customHeight="1">
      <c r="A118" s="40">
        <v>2850</v>
      </c>
      <c r="B118" s="180" t="s">
        <v>608</v>
      </c>
      <c r="C118" s="180" t="s">
        <v>444</v>
      </c>
      <c r="D118" s="180" t="s">
        <v>6</v>
      </c>
      <c r="E118" s="180" t="s">
        <v>445</v>
      </c>
      <c r="F118" s="39"/>
      <c r="G118" s="181" t="s">
        <v>161</v>
      </c>
      <c r="H118" s="180" t="s">
        <v>433</v>
      </c>
      <c r="I118" s="180"/>
      <c r="J118" s="180" t="s">
        <v>446</v>
      </c>
      <c r="K118" s="40">
        <v>3353</v>
      </c>
      <c r="L118" s="111">
        <v>8133578</v>
      </c>
      <c r="M118" s="63">
        <v>45596</v>
      </c>
    </row>
    <row r="119" spans="1:13" ht="15" customHeight="1">
      <c r="A119" s="40">
        <v>4800</v>
      </c>
      <c r="B119" s="180"/>
      <c r="C119" s="185" t="s">
        <v>464</v>
      </c>
      <c r="D119" s="180" t="s">
        <v>14</v>
      </c>
      <c r="E119" s="180"/>
      <c r="F119" s="39"/>
      <c r="G119" s="181" t="s">
        <v>16</v>
      </c>
      <c r="H119" s="292" t="s">
        <v>195</v>
      </c>
      <c r="I119" s="180"/>
      <c r="J119" s="180" t="s">
        <v>609</v>
      </c>
      <c r="K119" s="186">
        <v>5095</v>
      </c>
      <c r="L119" s="186">
        <v>9412311</v>
      </c>
      <c r="M119" s="63">
        <v>45597</v>
      </c>
    </row>
    <row r="120" spans="1:13" ht="15" customHeight="1">
      <c r="A120" s="40">
        <v>25000</v>
      </c>
      <c r="B120" s="187" t="s">
        <v>56</v>
      </c>
      <c r="C120" s="188" t="s">
        <v>463</v>
      </c>
      <c r="D120" s="180" t="s">
        <v>14</v>
      </c>
      <c r="E120" s="187"/>
      <c r="F120" s="109"/>
      <c r="G120" s="181" t="s">
        <v>73</v>
      </c>
      <c r="H120" s="189" t="s">
        <v>36</v>
      </c>
      <c r="I120" s="187"/>
      <c r="J120" s="190" t="s">
        <v>610</v>
      </c>
      <c r="K120" s="40">
        <v>28290</v>
      </c>
      <c r="L120" s="186">
        <v>9222558</v>
      </c>
      <c r="M120" s="63">
        <v>45597</v>
      </c>
    </row>
    <row r="121" spans="1:13" ht="15" customHeight="1">
      <c r="A121" s="40">
        <v>6000</v>
      </c>
      <c r="B121" s="180" t="s">
        <v>57</v>
      </c>
      <c r="C121" s="180" t="s">
        <v>454</v>
      </c>
      <c r="D121" s="180" t="s">
        <v>10</v>
      </c>
      <c r="E121" s="180" t="s">
        <v>80</v>
      </c>
      <c r="F121" s="39">
        <v>19</v>
      </c>
      <c r="G121" s="181" t="s">
        <v>1</v>
      </c>
      <c r="H121" s="180" t="s">
        <v>611</v>
      </c>
      <c r="I121" s="180"/>
      <c r="J121" s="180" t="s">
        <v>455</v>
      </c>
      <c r="K121" s="40">
        <v>7578</v>
      </c>
      <c r="L121" s="111">
        <v>7917006</v>
      </c>
      <c r="M121" s="63">
        <v>45597</v>
      </c>
    </row>
    <row r="122" spans="1:13" ht="15" customHeight="1">
      <c r="A122" s="40">
        <v>5500</v>
      </c>
      <c r="B122" s="187" t="s">
        <v>192</v>
      </c>
      <c r="C122" s="185" t="s">
        <v>461</v>
      </c>
      <c r="D122" s="180" t="s">
        <v>77</v>
      </c>
      <c r="E122" s="187"/>
      <c r="F122" s="109"/>
      <c r="G122" s="293" t="s">
        <v>16</v>
      </c>
      <c r="H122" s="292" t="s">
        <v>462</v>
      </c>
      <c r="I122" s="187"/>
      <c r="J122" s="190" t="s">
        <v>612</v>
      </c>
      <c r="K122" s="186">
        <v>6502</v>
      </c>
      <c r="L122" s="186">
        <v>9182411</v>
      </c>
      <c r="M122" s="63">
        <v>45597</v>
      </c>
    </row>
    <row r="123" spans="1:13" ht="15" customHeight="1">
      <c r="A123" s="40">
        <v>2800</v>
      </c>
      <c r="B123" s="180" t="s">
        <v>56</v>
      </c>
      <c r="C123" s="180" t="s">
        <v>456</v>
      </c>
      <c r="D123" s="180" t="s">
        <v>10</v>
      </c>
      <c r="E123" s="180" t="s">
        <v>457</v>
      </c>
      <c r="F123" s="39"/>
      <c r="G123" s="181" t="s">
        <v>183</v>
      </c>
      <c r="H123" s="180" t="s">
        <v>458</v>
      </c>
      <c r="I123" s="180" t="s">
        <v>459</v>
      </c>
      <c r="J123" s="180" t="s">
        <v>127</v>
      </c>
      <c r="K123" s="40">
        <v>3473</v>
      </c>
      <c r="L123" s="111">
        <v>8520458</v>
      </c>
      <c r="M123" s="63">
        <v>45597</v>
      </c>
    </row>
    <row r="124" spans="1:13" ht="15" customHeight="1">
      <c r="A124" s="40">
        <v>29000</v>
      </c>
      <c r="B124" s="180"/>
      <c r="C124" s="185" t="s">
        <v>466</v>
      </c>
      <c r="D124" s="180"/>
      <c r="E124" s="180"/>
      <c r="F124" s="39"/>
      <c r="G124" s="181"/>
      <c r="H124" s="180"/>
      <c r="I124" s="180"/>
      <c r="J124" s="180" t="s">
        <v>613</v>
      </c>
      <c r="K124" s="186">
        <v>32613</v>
      </c>
      <c r="L124" s="186">
        <v>9543249</v>
      </c>
      <c r="M124" s="63">
        <v>45597</v>
      </c>
    </row>
    <row r="125" spans="1:13" ht="15" customHeight="1">
      <c r="A125" s="40">
        <v>10500</v>
      </c>
      <c r="B125" s="180" t="s">
        <v>56</v>
      </c>
      <c r="C125" s="187" t="s">
        <v>460</v>
      </c>
      <c r="D125" s="180" t="s">
        <v>14</v>
      </c>
      <c r="E125" s="180"/>
      <c r="F125" s="39"/>
      <c r="G125" s="181" t="s">
        <v>73</v>
      </c>
      <c r="H125" s="180" t="s">
        <v>155</v>
      </c>
      <c r="I125" s="180"/>
      <c r="J125" s="180" t="s">
        <v>614</v>
      </c>
      <c r="K125" s="40">
        <v>11600</v>
      </c>
      <c r="L125" s="191">
        <v>9240524</v>
      </c>
      <c r="M125" s="63">
        <v>45597</v>
      </c>
    </row>
    <row r="126" spans="1:13" ht="15" customHeight="1">
      <c r="A126" s="40">
        <v>63000</v>
      </c>
      <c r="B126" s="180"/>
      <c r="C126" s="292" t="s">
        <v>465</v>
      </c>
      <c r="D126" s="180" t="s">
        <v>15</v>
      </c>
      <c r="E126" s="180"/>
      <c r="F126" s="39"/>
      <c r="G126" s="181" t="s">
        <v>13</v>
      </c>
      <c r="H126" s="292" t="s">
        <v>391</v>
      </c>
      <c r="I126" s="180"/>
      <c r="J126" s="180" t="s">
        <v>615</v>
      </c>
      <c r="K126" s="186">
        <v>76037</v>
      </c>
      <c r="L126" s="121">
        <v>9580481</v>
      </c>
      <c r="M126" s="63">
        <v>45597</v>
      </c>
    </row>
    <row r="127" spans="1:13" ht="15" customHeight="1">
      <c r="A127" s="40">
        <v>6500</v>
      </c>
      <c r="B127" s="180" t="s">
        <v>57</v>
      </c>
      <c r="C127" s="180" t="s">
        <v>467</v>
      </c>
      <c r="D127" s="180" t="s">
        <v>10</v>
      </c>
      <c r="E127" s="180" t="s">
        <v>80</v>
      </c>
      <c r="F127" s="39">
        <v>17</v>
      </c>
      <c r="G127" s="181" t="s">
        <v>18</v>
      </c>
      <c r="H127" s="180"/>
      <c r="I127" s="180"/>
      <c r="J127" s="180" t="s">
        <v>468</v>
      </c>
      <c r="K127" s="40">
        <v>7233</v>
      </c>
      <c r="L127" s="111">
        <v>8512619</v>
      </c>
      <c r="M127" s="63">
        <v>45598</v>
      </c>
    </row>
    <row r="128" spans="1:13" ht="15" customHeight="1">
      <c r="A128" s="40">
        <v>50000</v>
      </c>
      <c r="B128" s="187" t="s">
        <v>56</v>
      </c>
      <c r="C128" s="292" t="s">
        <v>470</v>
      </c>
      <c r="D128" s="180" t="s">
        <v>14</v>
      </c>
      <c r="E128" s="180"/>
      <c r="F128" s="39"/>
      <c r="G128" s="192" t="s">
        <v>13</v>
      </c>
      <c r="H128" s="185"/>
      <c r="I128" s="180"/>
      <c r="J128" s="180" t="s">
        <v>616</v>
      </c>
      <c r="K128" s="186">
        <v>58018</v>
      </c>
      <c r="L128" s="186">
        <v>9497842</v>
      </c>
      <c r="M128" s="63">
        <v>45598</v>
      </c>
    </row>
    <row r="129" spans="1:13" ht="15" customHeight="1">
      <c r="A129" s="40">
        <v>63000</v>
      </c>
      <c r="B129" s="187"/>
      <c r="C129" s="188" t="s">
        <v>473</v>
      </c>
      <c r="D129" s="180"/>
      <c r="E129" s="180"/>
      <c r="F129" s="39"/>
      <c r="G129" s="181"/>
      <c r="H129" s="180"/>
      <c r="I129" s="180"/>
      <c r="J129" s="180" t="s">
        <v>617</v>
      </c>
      <c r="K129" s="40">
        <v>74001</v>
      </c>
      <c r="L129" s="121">
        <v>9164706</v>
      </c>
      <c r="M129" s="63">
        <v>45598</v>
      </c>
    </row>
    <row r="130" spans="1:13" ht="15" customHeight="1">
      <c r="A130" s="40">
        <v>4650</v>
      </c>
      <c r="B130" s="180" t="s">
        <v>56</v>
      </c>
      <c r="C130" s="180" t="s">
        <v>472</v>
      </c>
      <c r="D130" s="180" t="s">
        <v>14</v>
      </c>
      <c r="E130" s="180"/>
      <c r="F130" s="39"/>
      <c r="G130" s="181" t="s">
        <v>342</v>
      </c>
      <c r="H130" s="180"/>
      <c r="I130" s="180"/>
      <c r="J130" s="180" t="s">
        <v>618</v>
      </c>
      <c r="K130" s="40">
        <v>6085</v>
      </c>
      <c r="L130" s="111">
        <v>7382500</v>
      </c>
      <c r="M130" s="63">
        <v>45598</v>
      </c>
    </row>
    <row r="131" spans="1:13" ht="15" customHeight="1">
      <c r="A131" s="40">
        <v>14000</v>
      </c>
      <c r="B131" s="180" t="s">
        <v>192</v>
      </c>
      <c r="C131" s="185" t="s">
        <v>474</v>
      </c>
      <c r="D131" s="180" t="s">
        <v>15</v>
      </c>
      <c r="E131" s="180"/>
      <c r="F131" s="39"/>
      <c r="G131" s="181" t="s">
        <v>0</v>
      </c>
      <c r="H131" s="180" t="s">
        <v>619</v>
      </c>
      <c r="I131" s="180"/>
      <c r="J131" s="180" t="s">
        <v>620</v>
      </c>
      <c r="K131" s="40">
        <v>16807</v>
      </c>
      <c r="L131" s="121">
        <v>9537472</v>
      </c>
      <c r="M131" s="63">
        <v>45598</v>
      </c>
    </row>
    <row r="132" spans="1:13" ht="15" customHeight="1">
      <c r="A132" s="40">
        <v>25000</v>
      </c>
      <c r="B132" s="180"/>
      <c r="C132" s="180" t="s">
        <v>227</v>
      </c>
      <c r="D132" s="180"/>
      <c r="E132" s="180"/>
      <c r="F132" s="39"/>
      <c r="G132" s="181"/>
      <c r="H132" s="180"/>
      <c r="I132" s="180"/>
      <c r="J132" s="180" t="s">
        <v>621</v>
      </c>
      <c r="K132" s="40">
        <v>28471</v>
      </c>
      <c r="L132" s="186">
        <v>9218088</v>
      </c>
      <c r="M132" s="63">
        <v>45598</v>
      </c>
    </row>
    <row r="133" spans="1:13" ht="15" customHeight="1">
      <c r="A133" s="40">
        <v>12000</v>
      </c>
      <c r="B133" s="187" t="s">
        <v>56</v>
      </c>
      <c r="C133" s="188" t="s">
        <v>469</v>
      </c>
      <c r="D133" s="180" t="s">
        <v>14</v>
      </c>
      <c r="E133" s="187"/>
      <c r="F133" s="109"/>
      <c r="G133" s="181" t="s">
        <v>73</v>
      </c>
      <c r="H133" s="189"/>
      <c r="I133" s="187"/>
      <c r="J133" s="190" t="s">
        <v>622</v>
      </c>
      <c r="K133" s="186">
        <v>13790</v>
      </c>
      <c r="L133" s="186">
        <v>8902929</v>
      </c>
      <c r="M133" s="63">
        <v>45598</v>
      </c>
    </row>
    <row r="134" spans="1:13" ht="15" customHeight="1">
      <c r="A134" s="40">
        <v>25000</v>
      </c>
      <c r="B134" s="185" t="s">
        <v>8</v>
      </c>
      <c r="C134" s="185" t="s">
        <v>471</v>
      </c>
      <c r="D134" s="180" t="s">
        <v>14</v>
      </c>
      <c r="E134" s="185"/>
      <c r="F134" s="39"/>
      <c r="G134" s="181" t="s">
        <v>17</v>
      </c>
      <c r="H134" s="185" t="s">
        <v>122</v>
      </c>
      <c r="I134" s="180"/>
      <c r="J134" s="180" t="s">
        <v>623</v>
      </c>
      <c r="K134" s="40">
        <v>28397</v>
      </c>
      <c r="L134" s="191">
        <v>9445136</v>
      </c>
      <c r="M134" s="63">
        <v>45598</v>
      </c>
    </row>
    <row r="135" spans="1:13" ht="15" customHeight="1">
      <c r="A135" s="40">
        <v>1800</v>
      </c>
      <c r="B135" s="180" t="s">
        <v>332</v>
      </c>
      <c r="C135" s="180" t="s">
        <v>475</v>
      </c>
      <c r="D135" s="180" t="s">
        <v>6</v>
      </c>
      <c r="E135" s="180" t="s">
        <v>445</v>
      </c>
      <c r="F135" s="39"/>
      <c r="G135" s="181" t="s">
        <v>16</v>
      </c>
      <c r="H135" s="180" t="s">
        <v>462</v>
      </c>
      <c r="I135" s="180"/>
      <c r="J135" s="180" t="s">
        <v>476</v>
      </c>
      <c r="K135" s="40">
        <v>2297</v>
      </c>
      <c r="L135" s="111">
        <v>8834940</v>
      </c>
      <c r="M135" s="63">
        <v>45599</v>
      </c>
    </row>
    <row r="136" spans="1:13" ht="15" customHeight="1">
      <c r="A136" s="40">
        <v>5100</v>
      </c>
      <c r="B136" s="180" t="s">
        <v>56</v>
      </c>
      <c r="C136" s="180" t="s">
        <v>483</v>
      </c>
      <c r="D136" s="180" t="s">
        <v>10</v>
      </c>
      <c r="E136" s="180"/>
      <c r="F136" s="39"/>
      <c r="G136" s="181" t="s">
        <v>0</v>
      </c>
      <c r="H136" s="180" t="s">
        <v>185</v>
      </c>
      <c r="I136" s="180"/>
      <c r="J136" s="180" t="s">
        <v>484</v>
      </c>
      <c r="K136" s="40">
        <v>5610</v>
      </c>
      <c r="L136" s="111">
        <v>8520898</v>
      </c>
      <c r="M136" s="63">
        <v>45599</v>
      </c>
    </row>
    <row r="137" spans="1:13" ht="15" customHeight="1">
      <c r="A137" s="40">
        <v>10800</v>
      </c>
      <c r="B137" s="180" t="s">
        <v>56</v>
      </c>
      <c r="C137" s="180" t="s">
        <v>481</v>
      </c>
      <c r="D137" s="180" t="s">
        <v>14</v>
      </c>
      <c r="E137" s="180"/>
      <c r="F137" s="39"/>
      <c r="G137" s="181" t="s">
        <v>0</v>
      </c>
      <c r="H137" s="180" t="s">
        <v>5</v>
      </c>
      <c r="I137" s="180"/>
      <c r="J137" s="180" t="s">
        <v>593</v>
      </c>
      <c r="K137" s="40">
        <v>12342</v>
      </c>
      <c r="L137" s="191">
        <v>8517580</v>
      </c>
      <c r="M137" s="63">
        <v>45599</v>
      </c>
    </row>
    <row r="138" spans="1:13" ht="15" customHeight="1">
      <c r="A138" s="40">
        <v>6000</v>
      </c>
      <c r="B138" s="180"/>
      <c r="C138" s="180" t="s">
        <v>479</v>
      </c>
      <c r="D138" s="180" t="s">
        <v>10</v>
      </c>
      <c r="E138" s="180"/>
      <c r="F138" s="39"/>
      <c r="G138" s="181" t="s">
        <v>73</v>
      </c>
      <c r="H138" s="180" t="s">
        <v>36</v>
      </c>
      <c r="I138" s="180"/>
      <c r="J138" s="180" t="s">
        <v>480</v>
      </c>
      <c r="K138" s="40">
        <v>6235</v>
      </c>
      <c r="L138" s="111">
        <v>8208919</v>
      </c>
      <c r="M138" s="63">
        <v>45599</v>
      </c>
    </row>
    <row r="139" spans="1:13" ht="15" customHeight="1">
      <c r="A139" s="40">
        <v>60000</v>
      </c>
      <c r="B139" s="180"/>
      <c r="C139" s="180" t="s">
        <v>482</v>
      </c>
      <c r="D139" s="180" t="s">
        <v>14</v>
      </c>
      <c r="E139" s="180"/>
      <c r="F139" s="39"/>
      <c r="G139" s="181" t="s">
        <v>341</v>
      </c>
      <c r="H139" s="185"/>
      <c r="I139" s="180"/>
      <c r="J139" s="180" t="s">
        <v>624</v>
      </c>
      <c r="K139" s="40">
        <v>75966</v>
      </c>
      <c r="L139" s="290">
        <v>9244788</v>
      </c>
      <c r="M139" s="63">
        <v>45599</v>
      </c>
    </row>
    <row r="140" spans="1:13" ht="15" customHeight="1">
      <c r="A140" s="204">
        <v>2900</v>
      </c>
      <c r="B140" s="205" t="s">
        <v>608</v>
      </c>
      <c r="C140" s="205" t="s">
        <v>477</v>
      </c>
      <c r="D140" s="205" t="s">
        <v>10</v>
      </c>
      <c r="E140" s="205"/>
      <c r="F140" s="74"/>
      <c r="G140" s="206" t="s">
        <v>73</v>
      </c>
      <c r="H140" s="205" t="s">
        <v>179</v>
      </c>
      <c r="I140" s="205"/>
      <c r="J140" s="205" t="s">
        <v>478</v>
      </c>
      <c r="K140" s="204">
        <v>3353</v>
      </c>
      <c r="L140" s="115">
        <v>8725632</v>
      </c>
      <c r="M140" s="63">
        <v>45599</v>
      </c>
    </row>
    <row r="141" spans="1:13" ht="15" customHeight="1">
      <c r="A141" s="204">
        <v>52600</v>
      </c>
      <c r="B141" s="208" t="s">
        <v>56</v>
      </c>
      <c r="C141" s="180" t="s">
        <v>869</v>
      </c>
      <c r="D141" s="180" t="s">
        <v>7</v>
      </c>
      <c r="E141" s="205"/>
      <c r="F141" s="74"/>
      <c r="G141" s="269" t="s">
        <v>679</v>
      </c>
      <c r="H141" s="205" t="s">
        <v>791</v>
      </c>
      <c r="I141" s="205"/>
      <c r="J141" s="205" t="s">
        <v>870</v>
      </c>
      <c r="K141" s="204">
        <v>63425</v>
      </c>
      <c r="L141" s="111">
        <v>9984510</v>
      </c>
      <c r="M141" s="80">
        <v>45549</v>
      </c>
    </row>
    <row r="142" spans="1:13" ht="15" customHeight="1">
      <c r="A142" s="265">
        <v>62800</v>
      </c>
      <c r="B142" s="208" t="s">
        <v>8</v>
      </c>
      <c r="C142" s="180" t="s">
        <v>871</v>
      </c>
      <c r="D142" s="180" t="s">
        <v>7</v>
      </c>
      <c r="E142" s="205"/>
      <c r="F142" s="74"/>
      <c r="G142" s="269" t="s">
        <v>872</v>
      </c>
      <c r="H142" s="205" t="s">
        <v>872</v>
      </c>
      <c r="I142" s="205"/>
      <c r="J142" s="205" t="s">
        <v>696</v>
      </c>
      <c r="K142" s="204">
        <v>76590</v>
      </c>
      <c r="L142" s="115">
        <v>9254563</v>
      </c>
      <c r="M142" s="80">
        <v>45554</v>
      </c>
    </row>
    <row r="143" spans="1:13" ht="15" customHeight="1">
      <c r="A143" s="204">
        <v>11000</v>
      </c>
      <c r="B143" s="208" t="s">
        <v>873</v>
      </c>
      <c r="C143" s="180" t="s">
        <v>874</v>
      </c>
      <c r="D143" s="180" t="s">
        <v>7</v>
      </c>
      <c r="E143" s="205" t="s">
        <v>133</v>
      </c>
      <c r="F143" s="74"/>
      <c r="G143" s="269" t="s">
        <v>46</v>
      </c>
      <c r="H143" s="205" t="s">
        <v>875</v>
      </c>
      <c r="I143" s="205"/>
      <c r="J143" s="205" t="s">
        <v>876</v>
      </c>
      <c r="K143" s="204">
        <v>22108</v>
      </c>
      <c r="L143" s="111">
        <v>9509255</v>
      </c>
      <c r="M143" s="80">
        <v>45560</v>
      </c>
    </row>
    <row r="144" spans="1:13" ht="15" customHeight="1">
      <c r="A144" s="204">
        <v>57000</v>
      </c>
      <c r="B144" s="208" t="s">
        <v>8</v>
      </c>
      <c r="C144" s="187" t="s">
        <v>877</v>
      </c>
      <c r="D144" s="180" t="s">
        <v>7</v>
      </c>
      <c r="E144" s="205"/>
      <c r="F144" s="74"/>
      <c r="G144" s="269" t="s">
        <v>333</v>
      </c>
      <c r="H144" s="205" t="s">
        <v>878</v>
      </c>
      <c r="I144" s="291" t="s">
        <v>879</v>
      </c>
      <c r="J144" s="205" t="s">
        <v>880</v>
      </c>
      <c r="K144" s="204">
        <v>63523</v>
      </c>
      <c r="L144" s="111">
        <v>9752424</v>
      </c>
      <c r="M144" s="80">
        <v>45560</v>
      </c>
    </row>
    <row r="145" spans="1:13" ht="15" customHeight="1">
      <c r="A145" s="265">
        <v>19450</v>
      </c>
      <c r="B145" s="267" t="s">
        <v>56</v>
      </c>
      <c r="C145" s="180" t="s">
        <v>881</v>
      </c>
      <c r="D145" s="180" t="s">
        <v>7</v>
      </c>
      <c r="E145" s="205"/>
      <c r="F145" s="74"/>
      <c r="G145" s="269" t="s">
        <v>882</v>
      </c>
      <c r="H145" s="205" t="s">
        <v>882</v>
      </c>
      <c r="I145" s="205"/>
      <c r="J145" s="205" t="s">
        <v>883</v>
      </c>
      <c r="K145" s="204">
        <v>33145</v>
      </c>
      <c r="L145" s="115">
        <v>9478470</v>
      </c>
      <c r="M145" s="80">
        <v>45562</v>
      </c>
    </row>
    <row r="146" spans="1:13" ht="15" customHeight="1">
      <c r="A146" s="204">
        <v>26550</v>
      </c>
      <c r="B146" s="208" t="s">
        <v>8</v>
      </c>
      <c r="C146" s="180" t="s">
        <v>884</v>
      </c>
      <c r="D146" s="180" t="s">
        <v>7</v>
      </c>
      <c r="E146" s="205" t="s">
        <v>885</v>
      </c>
      <c r="F146" s="74" t="s">
        <v>886</v>
      </c>
      <c r="G146" s="269" t="s">
        <v>73</v>
      </c>
      <c r="H146" s="205" t="s">
        <v>247</v>
      </c>
      <c r="I146" s="205"/>
      <c r="J146" s="205" t="s">
        <v>812</v>
      </c>
      <c r="K146" s="204">
        <v>27239</v>
      </c>
      <c r="L146" s="111">
        <v>9117868</v>
      </c>
      <c r="M146" s="80">
        <v>45568</v>
      </c>
    </row>
    <row r="147" spans="1:13" ht="15" customHeight="1">
      <c r="A147" s="204">
        <v>44000</v>
      </c>
      <c r="B147" s="208" t="s">
        <v>8</v>
      </c>
      <c r="C147" s="180" t="s">
        <v>887</v>
      </c>
      <c r="D147" s="180" t="s">
        <v>7</v>
      </c>
      <c r="E147" s="205"/>
      <c r="F147" s="74"/>
      <c r="G147" s="205" t="s">
        <v>888</v>
      </c>
      <c r="H147" s="205" t="s">
        <v>889</v>
      </c>
      <c r="I147" s="205"/>
      <c r="J147" s="205" t="s">
        <v>890</v>
      </c>
      <c r="K147" s="204">
        <v>53562</v>
      </c>
      <c r="L147" s="111">
        <v>9460320</v>
      </c>
      <c r="M147" s="80">
        <v>45570</v>
      </c>
    </row>
    <row r="148" spans="1:13" ht="15" customHeight="1">
      <c r="A148" s="204">
        <v>6000</v>
      </c>
      <c r="B148" s="208" t="s">
        <v>109</v>
      </c>
      <c r="C148" s="180" t="s">
        <v>891</v>
      </c>
      <c r="D148" s="180" t="s">
        <v>7</v>
      </c>
      <c r="E148" s="205" t="s">
        <v>89</v>
      </c>
      <c r="F148" s="74">
        <v>63</v>
      </c>
      <c r="G148" s="269" t="s">
        <v>17</v>
      </c>
      <c r="H148" s="205" t="s">
        <v>44</v>
      </c>
      <c r="I148" s="205"/>
      <c r="J148" s="205" t="s">
        <v>892</v>
      </c>
      <c r="K148" s="204">
        <v>6355</v>
      </c>
      <c r="L148" s="115">
        <v>9364007</v>
      </c>
      <c r="M148" s="80">
        <v>45570</v>
      </c>
    </row>
    <row r="149" spans="1:13" ht="15" customHeight="1">
      <c r="A149" s="204">
        <v>63590</v>
      </c>
      <c r="B149" s="205" t="s">
        <v>8</v>
      </c>
      <c r="C149" s="205" t="s">
        <v>893</v>
      </c>
      <c r="D149" s="205" t="s">
        <v>7</v>
      </c>
      <c r="E149" s="205"/>
      <c r="F149" s="74"/>
      <c r="G149" s="205" t="s">
        <v>872</v>
      </c>
      <c r="H149" s="205" t="s">
        <v>872</v>
      </c>
      <c r="I149" s="205"/>
      <c r="J149" s="205" t="s">
        <v>894</v>
      </c>
      <c r="K149" s="204">
        <v>63590</v>
      </c>
      <c r="L149" s="111">
        <v>9767558</v>
      </c>
      <c r="M149" s="80">
        <v>45573</v>
      </c>
    </row>
    <row r="150" spans="1:13" ht="15" customHeight="1">
      <c r="A150" s="204">
        <v>32000</v>
      </c>
      <c r="B150" s="205" t="s">
        <v>873</v>
      </c>
      <c r="C150" s="205" t="s">
        <v>895</v>
      </c>
      <c r="D150" s="205" t="s">
        <v>7</v>
      </c>
      <c r="E150" s="270" t="s">
        <v>81</v>
      </c>
      <c r="F150" s="74">
        <v>42</v>
      </c>
      <c r="G150" s="205" t="s">
        <v>42</v>
      </c>
      <c r="H150" s="205" t="s">
        <v>205</v>
      </c>
      <c r="I150" s="205"/>
      <c r="J150" s="205" t="s">
        <v>896</v>
      </c>
      <c r="K150" s="204">
        <v>58018</v>
      </c>
      <c r="L150" s="111">
        <v>9623647</v>
      </c>
      <c r="M150" s="80">
        <v>45574</v>
      </c>
    </row>
    <row r="151" spans="1:13" ht="15" customHeight="1">
      <c r="A151" s="204">
        <v>7600</v>
      </c>
      <c r="B151" s="205" t="s">
        <v>56</v>
      </c>
      <c r="C151" s="205" t="s">
        <v>897</v>
      </c>
      <c r="D151" s="205" t="s">
        <v>7</v>
      </c>
      <c r="E151" s="205" t="s">
        <v>898</v>
      </c>
      <c r="F151" s="74" t="s">
        <v>899</v>
      </c>
      <c r="G151" s="205" t="s">
        <v>900</v>
      </c>
      <c r="H151" s="205" t="s">
        <v>901</v>
      </c>
      <c r="I151" s="205"/>
      <c r="J151" s="205" t="s">
        <v>902</v>
      </c>
      <c r="K151" s="204">
        <v>7912</v>
      </c>
      <c r="L151" s="115">
        <v>8919879</v>
      </c>
      <c r="M151" s="80">
        <v>45574</v>
      </c>
    </row>
    <row r="152" spans="1:13" ht="15" customHeight="1">
      <c r="A152" s="204">
        <v>60500</v>
      </c>
      <c r="B152" s="205" t="s">
        <v>8</v>
      </c>
      <c r="C152" s="205" t="s">
        <v>903</v>
      </c>
      <c r="D152" s="205" t="s">
        <v>7</v>
      </c>
      <c r="E152" s="291" t="s">
        <v>904</v>
      </c>
      <c r="F152" s="74"/>
      <c r="G152" s="205" t="s">
        <v>872</v>
      </c>
      <c r="H152" s="205" t="s">
        <v>872</v>
      </c>
      <c r="I152" s="205"/>
      <c r="J152" s="205" t="s">
        <v>905</v>
      </c>
      <c r="K152" s="204">
        <v>76117</v>
      </c>
      <c r="L152" s="111">
        <v>9661106</v>
      </c>
      <c r="M152" s="80">
        <v>45578</v>
      </c>
    </row>
    <row r="153" spans="1:13" ht="15" customHeight="1">
      <c r="A153" s="204">
        <v>6000</v>
      </c>
      <c r="B153" s="205"/>
      <c r="C153" s="205" t="s">
        <v>906</v>
      </c>
      <c r="D153" s="205" t="s">
        <v>7</v>
      </c>
      <c r="E153" s="205" t="s">
        <v>907</v>
      </c>
      <c r="F153" s="74">
        <v>131</v>
      </c>
      <c r="G153" s="205" t="s">
        <v>183</v>
      </c>
      <c r="H153" s="205" t="s">
        <v>495</v>
      </c>
      <c r="I153" s="270"/>
      <c r="J153" s="205" t="s">
        <v>908</v>
      </c>
      <c r="K153" s="204">
        <v>6350</v>
      </c>
      <c r="L153" s="111">
        <v>9358759</v>
      </c>
      <c r="M153" s="80">
        <v>45581</v>
      </c>
    </row>
    <row r="154" spans="1:13" ht="15" customHeight="1">
      <c r="A154" s="204">
        <v>5000</v>
      </c>
      <c r="B154" s="205"/>
      <c r="C154" s="205" t="s">
        <v>909</v>
      </c>
      <c r="D154" s="205" t="s">
        <v>7</v>
      </c>
      <c r="E154" s="205" t="s">
        <v>910</v>
      </c>
      <c r="F154" s="74"/>
      <c r="G154" s="205" t="s">
        <v>34</v>
      </c>
      <c r="H154" s="205" t="s">
        <v>24</v>
      </c>
      <c r="I154" s="205"/>
      <c r="J154" s="205" t="s">
        <v>911</v>
      </c>
      <c r="K154" s="204">
        <v>5500</v>
      </c>
      <c r="L154" s="115">
        <v>8714114</v>
      </c>
      <c r="M154" s="80">
        <v>45583</v>
      </c>
    </row>
    <row r="155" spans="1:13" ht="15" customHeight="1">
      <c r="A155" s="204">
        <v>32260</v>
      </c>
      <c r="B155" s="205" t="s">
        <v>8</v>
      </c>
      <c r="C155" s="205" t="s">
        <v>912</v>
      </c>
      <c r="D155" s="205" t="s">
        <v>7</v>
      </c>
      <c r="E155" s="205" t="s">
        <v>81</v>
      </c>
      <c r="F155" s="74">
        <v>42</v>
      </c>
      <c r="G155" s="205" t="s">
        <v>888</v>
      </c>
      <c r="H155" s="205" t="s">
        <v>889</v>
      </c>
      <c r="I155" s="205"/>
      <c r="J155" s="205" t="s">
        <v>830</v>
      </c>
      <c r="K155" s="204">
        <v>37899</v>
      </c>
      <c r="L155" s="111">
        <v>9883065</v>
      </c>
      <c r="M155" s="80">
        <v>45586</v>
      </c>
    </row>
    <row r="156" spans="1:13" ht="15" customHeight="1">
      <c r="A156" s="204">
        <v>9500</v>
      </c>
      <c r="B156" s="205" t="s">
        <v>192</v>
      </c>
      <c r="C156" s="205" t="s">
        <v>913</v>
      </c>
      <c r="D156" s="205" t="s">
        <v>7</v>
      </c>
      <c r="E156" s="205" t="s">
        <v>626</v>
      </c>
      <c r="F156" s="74">
        <v>68</v>
      </c>
      <c r="G156" s="205" t="s">
        <v>73</v>
      </c>
      <c r="H156" s="205" t="s">
        <v>180</v>
      </c>
      <c r="I156" s="205"/>
      <c r="J156" s="205" t="s">
        <v>914</v>
      </c>
      <c r="K156" s="204">
        <v>12231</v>
      </c>
      <c r="L156" s="111">
        <v>8913320</v>
      </c>
      <c r="M156" s="80">
        <v>45586</v>
      </c>
    </row>
    <row r="157" spans="1:13" ht="15" customHeight="1">
      <c r="A157" s="204">
        <v>4500</v>
      </c>
      <c r="B157" s="208"/>
      <c r="C157" s="180" t="s">
        <v>915</v>
      </c>
      <c r="D157" s="205" t="s">
        <v>7</v>
      </c>
      <c r="E157" s="205"/>
      <c r="F157" s="74">
        <v>120</v>
      </c>
      <c r="G157" s="269" t="s">
        <v>73</v>
      </c>
      <c r="H157" s="205" t="s">
        <v>247</v>
      </c>
      <c r="I157" s="205"/>
      <c r="J157" s="205" t="s">
        <v>916</v>
      </c>
      <c r="K157" s="204">
        <v>4798</v>
      </c>
      <c r="L157" s="115">
        <v>9352157</v>
      </c>
      <c r="M157" s="80">
        <v>45587</v>
      </c>
    </row>
    <row r="158" spans="1:13" ht="15" customHeight="1">
      <c r="A158" s="204">
        <v>7000</v>
      </c>
      <c r="B158" s="208" t="s">
        <v>56</v>
      </c>
      <c r="C158" s="180" t="s">
        <v>917</v>
      </c>
      <c r="D158" s="205" t="s">
        <v>7</v>
      </c>
      <c r="E158" s="205" t="s">
        <v>918</v>
      </c>
      <c r="F158" s="74" t="s">
        <v>919</v>
      </c>
      <c r="G158" s="269" t="s">
        <v>34</v>
      </c>
      <c r="H158" s="205" t="s">
        <v>24</v>
      </c>
      <c r="I158" s="205"/>
      <c r="J158" s="205" t="s">
        <v>920</v>
      </c>
      <c r="K158" s="204">
        <v>6243</v>
      </c>
      <c r="L158" s="111">
        <v>9133575</v>
      </c>
      <c r="M158" s="80">
        <v>45588</v>
      </c>
    </row>
    <row r="159" spans="1:13" ht="15" customHeight="1">
      <c r="A159" s="204">
        <v>27595</v>
      </c>
      <c r="B159" s="208" t="s">
        <v>921</v>
      </c>
      <c r="C159" s="180" t="s">
        <v>922</v>
      </c>
      <c r="D159" s="205" t="s">
        <v>7</v>
      </c>
      <c r="E159" s="205" t="s">
        <v>885</v>
      </c>
      <c r="F159" s="74" t="s">
        <v>886</v>
      </c>
      <c r="G159" s="269" t="s">
        <v>42</v>
      </c>
      <c r="H159" s="205" t="s">
        <v>205</v>
      </c>
      <c r="I159" s="205"/>
      <c r="J159" s="205" t="s">
        <v>923</v>
      </c>
      <c r="K159" s="204">
        <v>61217</v>
      </c>
      <c r="L159" s="111">
        <v>9914515</v>
      </c>
      <c r="M159" s="80">
        <v>45589</v>
      </c>
    </row>
    <row r="160" spans="1:13" ht="15" customHeight="1">
      <c r="A160" s="204">
        <v>66000</v>
      </c>
      <c r="B160" s="208" t="s">
        <v>8</v>
      </c>
      <c r="C160" s="180" t="s">
        <v>924</v>
      </c>
      <c r="D160" s="205" t="s">
        <v>7</v>
      </c>
      <c r="E160" s="205" t="s">
        <v>89</v>
      </c>
      <c r="F160" s="74">
        <v>55</v>
      </c>
      <c r="G160" s="269" t="s">
        <v>333</v>
      </c>
      <c r="H160" s="205" t="s">
        <v>925</v>
      </c>
      <c r="I160" s="205"/>
      <c r="J160" s="205" t="s">
        <v>926</v>
      </c>
      <c r="K160" s="204">
        <v>76610</v>
      </c>
      <c r="L160" s="111">
        <v>9267601</v>
      </c>
      <c r="M160" s="80">
        <v>45589</v>
      </c>
    </row>
    <row r="161" spans="1:13" ht="15" customHeight="1">
      <c r="A161" s="204">
        <v>6500</v>
      </c>
      <c r="B161" s="208" t="s">
        <v>56</v>
      </c>
      <c r="C161" s="180" t="s">
        <v>927</v>
      </c>
      <c r="D161" s="205" t="s">
        <v>7</v>
      </c>
      <c r="E161" s="205" t="s">
        <v>928</v>
      </c>
      <c r="F161" s="74" t="s">
        <v>929</v>
      </c>
      <c r="G161" s="269" t="s">
        <v>73</v>
      </c>
      <c r="H161" s="205" t="s">
        <v>36</v>
      </c>
      <c r="I161" s="205"/>
      <c r="J161" s="205" t="s">
        <v>914</v>
      </c>
      <c r="K161" s="204">
        <v>7206</v>
      </c>
      <c r="L161" s="111">
        <v>8308006</v>
      </c>
      <c r="M161" s="80">
        <v>45590</v>
      </c>
    </row>
    <row r="162" spans="1:13" ht="15" customHeight="1">
      <c r="A162" s="204">
        <v>49800</v>
      </c>
      <c r="B162" s="208" t="s">
        <v>8</v>
      </c>
      <c r="C162" s="180" t="s">
        <v>930</v>
      </c>
      <c r="D162" s="205" t="s">
        <v>7</v>
      </c>
      <c r="E162" s="205" t="s">
        <v>931</v>
      </c>
      <c r="F162" s="74" t="s">
        <v>932</v>
      </c>
      <c r="G162" s="269" t="s">
        <v>337</v>
      </c>
      <c r="H162" s="205" t="s">
        <v>933</v>
      </c>
      <c r="I162" s="205"/>
      <c r="J162" s="205" t="s">
        <v>934</v>
      </c>
      <c r="K162" s="204">
        <v>52000</v>
      </c>
      <c r="L162" s="111">
        <v>9606118</v>
      </c>
      <c r="M162" s="80">
        <v>45590</v>
      </c>
    </row>
    <row r="163" spans="1:13" ht="15" customHeight="1">
      <c r="A163" s="204">
        <v>4350</v>
      </c>
      <c r="B163" s="208" t="s">
        <v>57</v>
      </c>
      <c r="C163" s="180" t="s">
        <v>935</v>
      </c>
      <c r="D163" s="205" t="s">
        <v>7</v>
      </c>
      <c r="E163" s="205" t="s">
        <v>81</v>
      </c>
      <c r="F163" s="74">
        <v>41</v>
      </c>
      <c r="G163" s="269" t="s">
        <v>34</v>
      </c>
      <c r="H163" s="205" t="s">
        <v>24</v>
      </c>
      <c r="I163" s="205"/>
      <c r="J163" s="205" t="s">
        <v>936</v>
      </c>
      <c r="K163" s="204">
        <v>4766</v>
      </c>
      <c r="L163" s="111">
        <v>9071064</v>
      </c>
      <c r="M163" s="80">
        <v>45590</v>
      </c>
    </row>
    <row r="164" spans="1:13" ht="15" customHeight="1">
      <c r="A164" s="204">
        <v>63000</v>
      </c>
      <c r="B164" s="208" t="s">
        <v>8</v>
      </c>
      <c r="C164" s="180" t="s">
        <v>937</v>
      </c>
      <c r="D164" s="205" t="s">
        <v>7</v>
      </c>
      <c r="E164" s="205" t="s">
        <v>938</v>
      </c>
      <c r="F164" s="74">
        <v>31</v>
      </c>
      <c r="G164" s="269" t="s">
        <v>337</v>
      </c>
      <c r="H164" s="205" t="s">
        <v>933</v>
      </c>
      <c r="I164" s="205"/>
      <c r="J164" s="205" t="s">
        <v>939</v>
      </c>
      <c r="K164" s="204">
        <v>76557</v>
      </c>
      <c r="L164" s="111">
        <v>9563603</v>
      </c>
      <c r="M164" s="80">
        <v>45591</v>
      </c>
    </row>
    <row r="165" spans="1:13" ht="15" customHeight="1">
      <c r="A165" s="265">
        <v>15000</v>
      </c>
      <c r="B165" s="208" t="s">
        <v>150</v>
      </c>
      <c r="C165" s="180" t="s">
        <v>466</v>
      </c>
      <c r="D165" s="205" t="s">
        <v>7</v>
      </c>
      <c r="E165" s="205"/>
      <c r="F165" s="74"/>
      <c r="G165" s="269" t="s">
        <v>16</v>
      </c>
      <c r="H165" s="205" t="s">
        <v>940</v>
      </c>
      <c r="I165" s="205"/>
      <c r="J165" s="205" t="s">
        <v>941</v>
      </c>
      <c r="K165" s="204">
        <v>31800</v>
      </c>
      <c r="L165" s="268">
        <v>9543249</v>
      </c>
      <c r="M165" s="80">
        <v>45592</v>
      </c>
    </row>
    <row r="166" spans="1:13" ht="15" customHeight="1">
      <c r="A166" s="204">
        <v>43000</v>
      </c>
      <c r="B166" s="208" t="s">
        <v>8</v>
      </c>
      <c r="C166" s="180" t="s">
        <v>942</v>
      </c>
      <c r="D166" s="180" t="s">
        <v>7</v>
      </c>
      <c r="E166" s="180" t="s">
        <v>89</v>
      </c>
      <c r="F166" s="74"/>
      <c r="G166" s="205" t="s">
        <v>943</v>
      </c>
      <c r="H166" s="205" t="s">
        <v>944</v>
      </c>
      <c r="I166" s="180"/>
      <c r="J166" s="205" t="s">
        <v>945</v>
      </c>
      <c r="K166" s="204">
        <v>51687</v>
      </c>
      <c r="L166" s="111">
        <v>9401972</v>
      </c>
      <c r="M166" s="80">
        <v>45592</v>
      </c>
    </row>
    <row r="167" spans="1:13" ht="15" customHeight="1">
      <c r="A167" s="204">
        <v>24000</v>
      </c>
      <c r="B167" s="208" t="s">
        <v>8</v>
      </c>
      <c r="C167" s="205" t="s">
        <v>393</v>
      </c>
      <c r="D167" s="180" t="s">
        <v>7</v>
      </c>
      <c r="E167" s="180" t="s">
        <v>81</v>
      </c>
      <c r="F167" s="74">
        <v>41</v>
      </c>
      <c r="G167" s="205" t="s">
        <v>341</v>
      </c>
      <c r="H167" s="205"/>
      <c r="I167" s="180"/>
      <c r="J167" s="205" t="s">
        <v>394</v>
      </c>
      <c r="K167" s="204">
        <v>30929</v>
      </c>
      <c r="L167" s="111">
        <v>9459981</v>
      </c>
      <c r="M167" s="80">
        <v>45593</v>
      </c>
    </row>
    <row r="168" spans="1:13" ht="15" customHeight="1">
      <c r="A168" s="40">
        <v>32500</v>
      </c>
      <c r="B168" s="180" t="s">
        <v>56</v>
      </c>
      <c r="C168" s="180" t="s">
        <v>485</v>
      </c>
      <c r="D168" s="180" t="s">
        <v>7</v>
      </c>
      <c r="E168" s="180" t="s">
        <v>625</v>
      </c>
      <c r="F168" s="39">
        <v>114</v>
      </c>
      <c r="G168" s="180" t="s">
        <v>183</v>
      </c>
      <c r="H168" s="180"/>
      <c r="I168" s="180"/>
      <c r="J168" s="180" t="s">
        <v>486</v>
      </c>
      <c r="K168" s="40">
        <v>34537</v>
      </c>
      <c r="L168" s="111">
        <v>9541887</v>
      </c>
      <c r="M168" s="63">
        <v>45594</v>
      </c>
    </row>
    <row r="169" spans="1:13" ht="15" customHeight="1">
      <c r="A169" s="204">
        <v>2800</v>
      </c>
      <c r="B169" s="208"/>
      <c r="C169" s="180" t="s">
        <v>487</v>
      </c>
      <c r="D169" s="205" t="s">
        <v>7</v>
      </c>
      <c r="E169" s="180" t="s">
        <v>626</v>
      </c>
      <c r="F169" s="74">
        <v>68</v>
      </c>
      <c r="G169" s="205" t="s">
        <v>73</v>
      </c>
      <c r="H169" s="205" t="s">
        <v>155</v>
      </c>
      <c r="I169" s="180"/>
      <c r="J169" s="205" t="s">
        <v>488</v>
      </c>
      <c r="K169" s="204">
        <v>3014</v>
      </c>
      <c r="L169" s="111">
        <v>9001930</v>
      </c>
      <c r="M169" s="63">
        <v>45595</v>
      </c>
    </row>
    <row r="170" spans="1:13" ht="15" customHeight="1">
      <c r="A170" s="204">
        <v>60000</v>
      </c>
      <c r="B170" s="208" t="s">
        <v>56</v>
      </c>
      <c r="C170" s="180" t="s">
        <v>489</v>
      </c>
      <c r="D170" s="205" t="s">
        <v>7</v>
      </c>
      <c r="E170" s="180" t="s">
        <v>627</v>
      </c>
      <c r="F170" s="74" t="s">
        <v>628</v>
      </c>
      <c r="G170" s="205" t="s">
        <v>38</v>
      </c>
      <c r="H170" s="205"/>
      <c r="I170" s="180"/>
      <c r="J170" s="205" t="s">
        <v>490</v>
      </c>
      <c r="K170" s="204">
        <v>77119</v>
      </c>
      <c r="L170" s="111">
        <v>9738789</v>
      </c>
      <c r="M170" s="63">
        <v>45596</v>
      </c>
    </row>
    <row r="171" spans="1:13" ht="15" customHeight="1">
      <c r="A171" s="204">
        <v>35950</v>
      </c>
      <c r="B171" s="208" t="s">
        <v>8</v>
      </c>
      <c r="C171" s="180" t="s">
        <v>491</v>
      </c>
      <c r="D171" s="205" t="s">
        <v>7</v>
      </c>
      <c r="E171" s="180" t="s">
        <v>81</v>
      </c>
      <c r="F171" s="74">
        <v>42</v>
      </c>
      <c r="G171" s="205" t="s">
        <v>402</v>
      </c>
      <c r="H171" s="205"/>
      <c r="I171" s="180"/>
      <c r="J171" s="205" t="s">
        <v>492</v>
      </c>
      <c r="K171" s="204">
        <v>37574</v>
      </c>
      <c r="L171" s="111">
        <v>9701059</v>
      </c>
      <c r="M171" s="63">
        <v>45597</v>
      </c>
    </row>
    <row r="172" spans="1:13" ht="15" customHeight="1">
      <c r="A172" s="204">
        <v>25000</v>
      </c>
      <c r="B172" s="208" t="s">
        <v>150</v>
      </c>
      <c r="C172" s="180" t="s">
        <v>493</v>
      </c>
      <c r="D172" s="205" t="s">
        <v>7</v>
      </c>
      <c r="E172" s="180" t="s">
        <v>629</v>
      </c>
      <c r="F172" s="74" t="s">
        <v>494</v>
      </c>
      <c r="G172" s="205" t="s">
        <v>183</v>
      </c>
      <c r="H172" s="205" t="s">
        <v>495</v>
      </c>
      <c r="I172" s="180"/>
      <c r="J172" s="205" t="s">
        <v>496</v>
      </c>
      <c r="K172" s="204">
        <v>37732</v>
      </c>
      <c r="L172" s="111">
        <v>9806342</v>
      </c>
      <c r="M172" s="63">
        <v>45598</v>
      </c>
    </row>
    <row r="173" spans="1:13" ht="15" customHeight="1">
      <c r="A173" s="204">
        <v>5600</v>
      </c>
      <c r="B173" s="208" t="s">
        <v>604</v>
      </c>
      <c r="C173" s="180" t="s">
        <v>497</v>
      </c>
      <c r="D173" s="205" t="s">
        <v>7</v>
      </c>
      <c r="E173" s="205" t="s">
        <v>89</v>
      </c>
      <c r="F173" s="74" t="s">
        <v>498</v>
      </c>
      <c r="G173" s="180" t="s">
        <v>46</v>
      </c>
      <c r="H173" s="180" t="s">
        <v>119</v>
      </c>
      <c r="I173" s="205"/>
      <c r="J173" s="205" t="s">
        <v>499</v>
      </c>
      <c r="K173" s="204">
        <v>8300</v>
      </c>
      <c r="L173" s="191">
        <v>9418286</v>
      </c>
      <c r="M173" s="63">
        <v>45599</v>
      </c>
    </row>
    <row r="174" spans="1:13" ht="15" customHeight="1">
      <c r="A174" s="75">
        <v>33000</v>
      </c>
      <c r="B174" s="180" t="s">
        <v>8</v>
      </c>
      <c r="C174" s="180" t="s">
        <v>946</v>
      </c>
      <c r="D174" s="180" t="s">
        <v>12</v>
      </c>
      <c r="E174" s="180" t="s">
        <v>85</v>
      </c>
      <c r="F174" s="39">
        <v>8</v>
      </c>
      <c r="G174" s="180" t="s">
        <v>2</v>
      </c>
      <c r="H174" s="180" t="s">
        <v>655</v>
      </c>
      <c r="I174" s="180" t="s">
        <v>947</v>
      </c>
      <c r="J174" s="180" t="s">
        <v>948</v>
      </c>
      <c r="K174" s="40">
        <v>45601</v>
      </c>
      <c r="L174" s="111">
        <v>9228071</v>
      </c>
      <c r="M174" s="63">
        <v>45570</v>
      </c>
    </row>
    <row r="175" spans="1:13" ht="15" customHeight="1">
      <c r="A175" s="75">
        <v>55000</v>
      </c>
      <c r="B175" s="180" t="s">
        <v>8</v>
      </c>
      <c r="C175" s="180" t="s">
        <v>949</v>
      </c>
      <c r="D175" s="180" t="s">
        <v>47</v>
      </c>
      <c r="E175" s="180"/>
      <c r="F175" s="39"/>
      <c r="G175" s="180" t="s">
        <v>341</v>
      </c>
      <c r="H175" s="180"/>
      <c r="I175" s="180"/>
      <c r="J175" s="180" t="s">
        <v>950</v>
      </c>
      <c r="K175" s="40">
        <v>63478</v>
      </c>
      <c r="L175" s="191">
        <v>9718909</v>
      </c>
      <c r="M175" s="63">
        <v>45577</v>
      </c>
    </row>
    <row r="176" spans="1:13" ht="15" customHeight="1">
      <c r="A176" s="75">
        <v>31500</v>
      </c>
      <c r="B176" s="180" t="s">
        <v>8</v>
      </c>
      <c r="C176" s="180" t="s">
        <v>951</v>
      </c>
      <c r="D176" s="180" t="s">
        <v>12</v>
      </c>
      <c r="E176" s="180" t="s">
        <v>85</v>
      </c>
      <c r="F176" s="39">
        <v>8</v>
      </c>
      <c r="G176" s="180" t="s">
        <v>2</v>
      </c>
      <c r="H176" s="180" t="s">
        <v>21</v>
      </c>
      <c r="I176" s="271"/>
      <c r="J176" s="193" t="s">
        <v>952</v>
      </c>
      <c r="K176" s="40">
        <v>38026</v>
      </c>
      <c r="L176" s="111">
        <v>9882994</v>
      </c>
      <c r="M176" s="63">
        <v>45577</v>
      </c>
    </row>
    <row r="177" spans="1:13" ht="15" customHeight="1">
      <c r="A177" s="93">
        <v>8000</v>
      </c>
      <c r="B177" s="180"/>
      <c r="C177" s="180" t="s">
        <v>953</v>
      </c>
      <c r="D177" s="180" t="s">
        <v>12</v>
      </c>
      <c r="E177" s="180" t="s">
        <v>85</v>
      </c>
      <c r="F177" s="39">
        <v>13</v>
      </c>
      <c r="G177" s="180" t="s">
        <v>2</v>
      </c>
      <c r="H177" s="180" t="s">
        <v>639</v>
      </c>
      <c r="I177" s="271"/>
      <c r="J177" s="193" t="s">
        <v>954</v>
      </c>
      <c r="K177" s="40">
        <v>8280</v>
      </c>
      <c r="L177" s="111">
        <v>9428774</v>
      </c>
      <c r="M177" s="63">
        <v>45585</v>
      </c>
    </row>
    <row r="178" spans="1:13" ht="15" customHeight="1">
      <c r="A178" s="75">
        <v>3600</v>
      </c>
      <c r="B178" s="180" t="s">
        <v>8</v>
      </c>
      <c r="C178" s="180" t="s">
        <v>955</v>
      </c>
      <c r="D178" s="180" t="s">
        <v>370</v>
      </c>
      <c r="E178" s="180" t="s">
        <v>630</v>
      </c>
      <c r="F178" s="39">
        <v>1</v>
      </c>
      <c r="G178" s="180" t="s">
        <v>16</v>
      </c>
      <c r="H178" s="180" t="s">
        <v>164</v>
      </c>
      <c r="I178" s="180"/>
      <c r="J178" s="180" t="s">
        <v>956</v>
      </c>
      <c r="K178" s="40">
        <v>3887</v>
      </c>
      <c r="L178" s="191">
        <v>9564798</v>
      </c>
      <c r="M178" s="63">
        <v>45588</v>
      </c>
    </row>
    <row r="179" spans="1:13" ht="15" customHeight="1">
      <c r="A179" s="75">
        <v>30000</v>
      </c>
      <c r="B179" s="180" t="s">
        <v>8</v>
      </c>
      <c r="C179" s="180" t="s">
        <v>957</v>
      </c>
      <c r="D179" s="180" t="s">
        <v>12</v>
      </c>
      <c r="E179" s="180" t="s">
        <v>958</v>
      </c>
      <c r="F179" s="39" t="s">
        <v>959</v>
      </c>
      <c r="G179" s="180" t="s">
        <v>2</v>
      </c>
      <c r="H179" s="180" t="s">
        <v>639</v>
      </c>
      <c r="I179" s="271"/>
      <c r="J179" s="193" t="s">
        <v>960</v>
      </c>
      <c r="K179" s="40">
        <v>38215</v>
      </c>
      <c r="L179" s="111">
        <v>9643958</v>
      </c>
      <c r="M179" s="63">
        <v>45588</v>
      </c>
    </row>
    <row r="180" spans="1:13" ht="15" customHeight="1">
      <c r="A180" s="114">
        <v>15000</v>
      </c>
      <c r="B180" s="205" t="s">
        <v>961</v>
      </c>
      <c r="C180" s="205" t="s">
        <v>962</v>
      </c>
      <c r="D180" s="180" t="s">
        <v>12</v>
      </c>
      <c r="E180" s="205"/>
      <c r="F180" s="74"/>
      <c r="G180" s="180" t="s">
        <v>2</v>
      </c>
      <c r="H180" s="205" t="s">
        <v>120</v>
      </c>
      <c r="I180" s="205"/>
      <c r="J180" s="294" t="s">
        <v>311</v>
      </c>
      <c r="K180" s="204">
        <v>18909</v>
      </c>
      <c r="L180" s="295">
        <v>9354040</v>
      </c>
      <c r="M180" s="80">
        <v>45588</v>
      </c>
    </row>
    <row r="181" spans="1:13" ht="15" customHeight="1">
      <c r="A181" s="75">
        <v>10000</v>
      </c>
      <c r="B181" s="180" t="s">
        <v>963</v>
      </c>
      <c r="C181" s="180" t="s">
        <v>964</v>
      </c>
      <c r="D181" s="180" t="s">
        <v>47</v>
      </c>
      <c r="E181" s="180" t="s">
        <v>102</v>
      </c>
      <c r="F181" s="39">
        <v>10</v>
      </c>
      <c r="G181" s="180" t="s">
        <v>17</v>
      </c>
      <c r="H181" s="180" t="s">
        <v>965</v>
      </c>
      <c r="I181" s="180"/>
      <c r="J181" s="180" t="s">
        <v>966</v>
      </c>
      <c r="K181" s="40">
        <v>11500</v>
      </c>
      <c r="L181" s="111">
        <v>9513373</v>
      </c>
      <c r="M181" s="63">
        <v>45589</v>
      </c>
    </row>
    <row r="182" spans="1:13" ht="15" customHeight="1">
      <c r="A182" s="40">
        <v>63000</v>
      </c>
      <c r="B182" s="180" t="s">
        <v>8</v>
      </c>
      <c r="C182" s="182" t="s">
        <v>967</v>
      </c>
      <c r="D182" s="180" t="s">
        <v>12</v>
      </c>
      <c r="E182" s="180" t="s">
        <v>99</v>
      </c>
      <c r="F182" s="39">
        <v>7</v>
      </c>
      <c r="G182" s="180" t="s">
        <v>0</v>
      </c>
      <c r="H182" s="180" t="s">
        <v>5</v>
      </c>
      <c r="I182" s="180" t="s">
        <v>968</v>
      </c>
      <c r="J182" s="180" t="s">
        <v>107</v>
      </c>
      <c r="K182" s="40">
        <v>80469</v>
      </c>
      <c r="L182" s="272">
        <v>9460746</v>
      </c>
      <c r="M182" s="106">
        <v>45590</v>
      </c>
    </row>
    <row r="183" spans="1:13" ht="15" customHeight="1">
      <c r="A183" s="75">
        <v>3000</v>
      </c>
      <c r="B183" s="180" t="s">
        <v>56</v>
      </c>
      <c r="C183" s="182" t="s">
        <v>969</v>
      </c>
      <c r="D183" s="180" t="s">
        <v>12</v>
      </c>
      <c r="E183" s="180" t="s">
        <v>312</v>
      </c>
      <c r="F183" s="39"/>
      <c r="G183" s="180" t="s">
        <v>16</v>
      </c>
      <c r="H183" s="180" t="s">
        <v>970</v>
      </c>
      <c r="I183" s="180"/>
      <c r="J183" s="180" t="s">
        <v>971</v>
      </c>
      <c r="K183" s="40">
        <v>3331</v>
      </c>
      <c r="L183" s="272">
        <v>9467782</v>
      </c>
      <c r="M183" s="106">
        <v>45591</v>
      </c>
    </row>
    <row r="184" spans="1:13" ht="15" customHeight="1">
      <c r="A184" s="75">
        <v>30000</v>
      </c>
      <c r="B184" s="180" t="s">
        <v>8</v>
      </c>
      <c r="C184" s="182" t="s">
        <v>972</v>
      </c>
      <c r="D184" s="180" t="s">
        <v>47</v>
      </c>
      <c r="E184" s="180" t="s">
        <v>102</v>
      </c>
      <c r="F184" s="39">
        <v>9</v>
      </c>
      <c r="G184" s="180" t="s">
        <v>13</v>
      </c>
      <c r="H184" s="180" t="s">
        <v>391</v>
      </c>
      <c r="I184" s="180"/>
      <c r="J184" s="180" t="s">
        <v>973</v>
      </c>
      <c r="K184" s="40">
        <v>30465</v>
      </c>
      <c r="L184" s="272">
        <v>9406104</v>
      </c>
      <c r="M184" s="106">
        <v>45592</v>
      </c>
    </row>
    <row r="185" spans="1:13" ht="15" customHeight="1">
      <c r="A185" s="75">
        <v>2800</v>
      </c>
      <c r="B185" s="180" t="s">
        <v>57</v>
      </c>
      <c r="C185" s="182" t="s">
        <v>502</v>
      </c>
      <c r="D185" s="180" t="s">
        <v>12</v>
      </c>
      <c r="E185" s="180" t="s">
        <v>312</v>
      </c>
      <c r="F185" s="39"/>
      <c r="G185" s="180" t="s">
        <v>342</v>
      </c>
      <c r="H185" s="180" t="s">
        <v>343</v>
      </c>
      <c r="I185" s="180"/>
      <c r="J185" s="180" t="s">
        <v>503</v>
      </c>
      <c r="K185" s="40">
        <v>3323</v>
      </c>
      <c r="L185" s="111">
        <v>9414656</v>
      </c>
      <c r="M185" s="106">
        <v>45593</v>
      </c>
    </row>
    <row r="186" spans="1:13" ht="15" customHeight="1">
      <c r="A186" s="75">
        <v>6000</v>
      </c>
      <c r="B186" s="180"/>
      <c r="C186" s="182" t="s">
        <v>504</v>
      </c>
      <c r="D186" s="180" t="s">
        <v>47</v>
      </c>
      <c r="E186" s="180" t="s">
        <v>102</v>
      </c>
      <c r="F186" s="39">
        <v>10</v>
      </c>
      <c r="G186" s="180" t="s">
        <v>17</v>
      </c>
      <c r="H186" s="180" t="s">
        <v>44</v>
      </c>
      <c r="I186" s="180"/>
      <c r="J186" s="180" t="s">
        <v>505</v>
      </c>
      <c r="K186" s="40">
        <v>6977</v>
      </c>
      <c r="L186" s="111">
        <v>9014561</v>
      </c>
      <c r="M186" s="106">
        <v>45594</v>
      </c>
    </row>
    <row r="187" spans="1:13" ht="15" customHeight="1">
      <c r="A187" s="75">
        <v>3000</v>
      </c>
      <c r="B187" s="180" t="s">
        <v>8</v>
      </c>
      <c r="C187" s="182" t="s">
        <v>508</v>
      </c>
      <c r="D187" s="180" t="s">
        <v>370</v>
      </c>
      <c r="E187" s="180" t="s">
        <v>630</v>
      </c>
      <c r="F187" s="39">
        <v>1</v>
      </c>
      <c r="G187" s="180" t="s">
        <v>16</v>
      </c>
      <c r="H187" s="180" t="s">
        <v>383</v>
      </c>
      <c r="I187" s="180"/>
      <c r="J187" s="180" t="s">
        <v>631</v>
      </c>
      <c r="K187" s="40">
        <v>3490</v>
      </c>
      <c r="L187" s="111">
        <v>9001124</v>
      </c>
      <c r="M187" s="106">
        <v>45595</v>
      </c>
    </row>
    <row r="188" spans="1:13" ht="15" customHeight="1">
      <c r="A188" s="75">
        <v>50000</v>
      </c>
      <c r="B188" s="180" t="s">
        <v>603</v>
      </c>
      <c r="C188" s="182" t="s">
        <v>506</v>
      </c>
      <c r="D188" s="180" t="s">
        <v>12</v>
      </c>
      <c r="E188" s="180" t="s">
        <v>312</v>
      </c>
      <c r="F188" s="39"/>
      <c r="G188" s="180" t="s">
        <v>17</v>
      </c>
      <c r="H188" s="180" t="s">
        <v>507</v>
      </c>
      <c r="I188" s="180"/>
      <c r="J188" s="180" t="s">
        <v>632</v>
      </c>
      <c r="K188" s="40">
        <v>63550</v>
      </c>
      <c r="L188" s="111">
        <v>9720964</v>
      </c>
      <c r="M188" s="106">
        <v>45595</v>
      </c>
    </row>
    <row r="189" spans="1:13" ht="15" customHeight="1">
      <c r="A189" s="75">
        <v>3200</v>
      </c>
      <c r="B189" s="180" t="s">
        <v>56</v>
      </c>
      <c r="C189" s="182" t="s">
        <v>509</v>
      </c>
      <c r="D189" s="180" t="s">
        <v>12</v>
      </c>
      <c r="E189" s="180" t="s">
        <v>99</v>
      </c>
      <c r="F189" s="39">
        <v>9</v>
      </c>
      <c r="G189" s="180" t="s">
        <v>16</v>
      </c>
      <c r="H189" s="180" t="s">
        <v>195</v>
      </c>
      <c r="I189" s="180" t="s">
        <v>510</v>
      </c>
      <c r="J189" s="180" t="s">
        <v>511</v>
      </c>
      <c r="K189" s="40">
        <v>3346</v>
      </c>
      <c r="L189" s="111">
        <v>9368182</v>
      </c>
      <c r="M189" s="63">
        <v>45597</v>
      </c>
    </row>
    <row r="190" spans="1:13" ht="15" customHeight="1">
      <c r="A190" s="114">
        <v>6600</v>
      </c>
      <c r="B190" s="205"/>
      <c r="C190" s="218" t="s">
        <v>512</v>
      </c>
      <c r="D190" s="205" t="s">
        <v>370</v>
      </c>
      <c r="E190" s="205" t="s">
        <v>630</v>
      </c>
      <c r="F190" s="74">
        <v>1</v>
      </c>
      <c r="G190" s="180" t="s">
        <v>16</v>
      </c>
      <c r="H190" s="180" t="s">
        <v>164</v>
      </c>
      <c r="I190" s="205"/>
      <c r="J190" s="205" t="s">
        <v>125</v>
      </c>
      <c r="K190" s="204">
        <v>7301</v>
      </c>
      <c r="L190" s="115">
        <v>9197064</v>
      </c>
      <c r="M190" s="80">
        <v>45598</v>
      </c>
    </row>
    <row r="191" spans="1:13" ht="15" customHeight="1">
      <c r="A191" s="157">
        <v>44050</v>
      </c>
      <c r="B191" s="174" t="s">
        <v>154</v>
      </c>
      <c r="C191" s="175" t="s">
        <v>974</v>
      </c>
      <c r="D191" s="175" t="s">
        <v>65</v>
      </c>
      <c r="E191" s="176" t="s">
        <v>317</v>
      </c>
      <c r="F191" s="148">
        <v>40</v>
      </c>
      <c r="G191" s="175" t="s">
        <v>975</v>
      </c>
      <c r="H191" s="177"/>
      <c r="I191" s="175" t="s">
        <v>535</v>
      </c>
      <c r="J191" s="178" t="s">
        <v>976</v>
      </c>
      <c r="K191" s="149">
        <v>46541</v>
      </c>
      <c r="L191" s="88">
        <v>9199206</v>
      </c>
      <c r="M191" s="150">
        <v>45551</v>
      </c>
    </row>
    <row r="192" spans="1:13" ht="15" customHeight="1">
      <c r="A192" s="149">
        <v>63000</v>
      </c>
      <c r="B192" s="180" t="s">
        <v>154</v>
      </c>
      <c r="C192" s="180" t="s">
        <v>977</v>
      </c>
      <c r="D192" s="180" t="s">
        <v>65</v>
      </c>
      <c r="E192" s="180" t="s">
        <v>95</v>
      </c>
      <c r="F192" s="72">
        <v>22</v>
      </c>
      <c r="G192" s="180" t="s">
        <v>0</v>
      </c>
      <c r="H192" s="273" t="s">
        <v>647</v>
      </c>
      <c r="I192" s="180" t="s">
        <v>321</v>
      </c>
      <c r="J192" s="221" t="s">
        <v>107</v>
      </c>
      <c r="K192" s="274">
        <v>71598</v>
      </c>
      <c r="L192" s="111">
        <v>9139268</v>
      </c>
      <c r="M192" s="73">
        <v>45554</v>
      </c>
    </row>
    <row r="193" spans="1:13" ht="15" customHeight="1">
      <c r="A193" s="157">
        <v>54400</v>
      </c>
      <c r="B193" s="174" t="s">
        <v>154</v>
      </c>
      <c r="C193" s="175" t="s">
        <v>978</v>
      </c>
      <c r="D193" s="175" t="s">
        <v>65</v>
      </c>
      <c r="E193" s="176" t="s">
        <v>979</v>
      </c>
      <c r="F193" s="148">
        <v>23</v>
      </c>
      <c r="G193" s="175" t="s">
        <v>980</v>
      </c>
      <c r="H193" s="177" t="s">
        <v>981</v>
      </c>
      <c r="I193" s="175" t="s">
        <v>165</v>
      </c>
      <c r="J193" s="178" t="s">
        <v>982</v>
      </c>
      <c r="K193" s="149">
        <v>56928</v>
      </c>
      <c r="L193" s="88">
        <v>9588512</v>
      </c>
      <c r="M193" s="150">
        <v>45556</v>
      </c>
    </row>
    <row r="194" spans="1:13" ht="15" customHeight="1">
      <c r="A194" s="157">
        <v>66000</v>
      </c>
      <c r="B194" s="174" t="s">
        <v>154</v>
      </c>
      <c r="C194" s="175" t="s">
        <v>983</v>
      </c>
      <c r="D194" s="175" t="s">
        <v>65</v>
      </c>
      <c r="E194" s="176" t="s">
        <v>979</v>
      </c>
      <c r="F194" s="148">
        <v>23</v>
      </c>
      <c r="G194" s="175" t="s">
        <v>333</v>
      </c>
      <c r="H194" s="177" t="s">
        <v>878</v>
      </c>
      <c r="I194" s="175" t="s">
        <v>165</v>
      </c>
      <c r="J194" s="178" t="s">
        <v>984</v>
      </c>
      <c r="K194" s="149">
        <v>77684</v>
      </c>
      <c r="L194" s="88">
        <v>9287780</v>
      </c>
      <c r="M194" s="150">
        <v>45558</v>
      </c>
    </row>
    <row r="195" spans="1:13" ht="15" customHeight="1">
      <c r="A195" s="157">
        <v>55000</v>
      </c>
      <c r="B195" s="223" t="s">
        <v>154</v>
      </c>
      <c r="C195" s="275" t="s">
        <v>985</v>
      </c>
      <c r="D195" s="175" t="s">
        <v>65</v>
      </c>
      <c r="E195" s="276" t="s">
        <v>317</v>
      </c>
      <c r="F195" s="148" t="s">
        <v>212</v>
      </c>
      <c r="G195" s="275" t="s">
        <v>407</v>
      </c>
      <c r="H195" s="177" t="s">
        <v>986</v>
      </c>
      <c r="I195" s="275" t="s">
        <v>318</v>
      </c>
      <c r="J195" s="178" t="s">
        <v>987</v>
      </c>
      <c r="K195" s="149">
        <v>62647</v>
      </c>
      <c r="L195" s="88">
        <v>9838486</v>
      </c>
      <c r="M195" s="150">
        <v>45560</v>
      </c>
    </row>
    <row r="196" spans="1:13" ht="15" customHeight="1">
      <c r="A196" s="157">
        <v>53500</v>
      </c>
      <c r="B196" s="174" t="s">
        <v>154</v>
      </c>
      <c r="C196" s="175" t="s">
        <v>988</v>
      </c>
      <c r="D196" s="175" t="s">
        <v>71</v>
      </c>
      <c r="E196" s="176" t="s">
        <v>403</v>
      </c>
      <c r="F196" s="148">
        <v>4</v>
      </c>
      <c r="G196" s="175" t="s">
        <v>339</v>
      </c>
      <c r="H196" s="177" t="s">
        <v>669</v>
      </c>
      <c r="I196" s="175" t="s">
        <v>206</v>
      </c>
      <c r="J196" s="178" t="s">
        <v>989</v>
      </c>
      <c r="K196" s="149">
        <v>63592</v>
      </c>
      <c r="L196" s="88">
        <v>9748239</v>
      </c>
      <c r="M196" s="150">
        <v>45560</v>
      </c>
    </row>
    <row r="197" spans="1:13" ht="15" customHeight="1">
      <c r="A197" s="149">
        <v>26000</v>
      </c>
      <c r="B197" s="180" t="s">
        <v>154</v>
      </c>
      <c r="C197" s="180" t="s">
        <v>990</v>
      </c>
      <c r="D197" s="175" t="s">
        <v>400</v>
      </c>
      <c r="E197" s="180"/>
      <c r="F197" s="72"/>
      <c r="G197" s="180" t="s">
        <v>0</v>
      </c>
      <c r="H197" s="273" t="s">
        <v>5</v>
      </c>
      <c r="I197" s="180" t="s">
        <v>535</v>
      </c>
      <c r="J197" s="178" t="s">
        <v>991</v>
      </c>
      <c r="K197" s="274">
        <v>27308</v>
      </c>
      <c r="L197" s="111">
        <v>9076387</v>
      </c>
      <c r="M197" s="73">
        <v>45561</v>
      </c>
    </row>
    <row r="198" spans="1:13" ht="15" customHeight="1">
      <c r="A198" s="149">
        <v>30199.974999999999</v>
      </c>
      <c r="B198" s="180" t="s">
        <v>154</v>
      </c>
      <c r="C198" s="180" t="s">
        <v>992</v>
      </c>
      <c r="D198" s="175" t="s">
        <v>400</v>
      </c>
      <c r="E198" s="180"/>
      <c r="F198" s="72"/>
      <c r="G198" s="180" t="s">
        <v>2</v>
      </c>
      <c r="H198" s="273" t="s">
        <v>94</v>
      </c>
      <c r="I198" s="180" t="s">
        <v>318</v>
      </c>
      <c r="J198" s="178" t="s">
        <v>993</v>
      </c>
      <c r="K198" s="274">
        <v>36783</v>
      </c>
      <c r="L198" s="111">
        <v>9595204</v>
      </c>
      <c r="M198" s="73">
        <v>45561</v>
      </c>
    </row>
    <row r="199" spans="1:13" ht="15" customHeight="1">
      <c r="A199" s="157">
        <v>30800</v>
      </c>
      <c r="B199" s="174" t="s">
        <v>154</v>
      </c>
      <c r="C199" s="175" t="s">
        <v>994</v>
      </c>
      <c r="D199" s="175" t="s">
        <v>65</v>
      </c>
      <c r="E199" s="176" t="s">
        <v>317</v>
      </c>
      <c r="F199" s="148">
        <v>40</v>
      </c>
      <c r="G199" s="175" t="s">
        <v>995</v>
      </c>
      <c r="H199" s="277" t="s">
        <v>996</v>
      </c>
      <c r="I199" s="175" t="s">
        <v>261</v>
      </c>
      <c r="J199" s="178" t="s">
        <v>997</v>
      </c>
      <c r="K199" s="149">
        <v>32162</v>
      </c>
      <c r="L199" s="88">
        <v>9385154</v>
      </c>
      <c r="M199" s="150">
        <v>45562</v>
      </c>
    </row>
    <row r="200" spans="1:13" ht="15" customHeight="1">
      <c r="A200" s="157">
        <v>52000</v>
      </c>
      <c r="B200" s="174" t="s">
        <v>154</v>
      </c>
      <c r="C200" s="175" t="s">
        <v>998</v>
      </c>
      <c r="D200" s="175" t="s">
        <v>400</v>
      </c>
      <c r="E200" s="176"/>
      <c r="F200" s="148"/>
      <c r="G200" s="175" t="s">
        <v>328</v>
      </c>
      <c r="H200" s="177" t="s">
        <v>999</v>
      </c>
      <c r="I200" s="175" t="s">
        <v>318</v>
      </c>
      <c r="J200" s="178" t="s">
        <v>1000</v>
      </c>
      <c r="K200" s="149">
        <v>56779</v>
      </c>
      <c r="L200" s="88">
        <v>9453250</v>
      </c>
      <c r="M200" s="150">
        <v>45562</v>
      </c>
    </row>
    <row r="201" spans="1:13" ht="15" customHeight="1">
      <c r="A201" s="157">
        <v>27050</v>
      </c>
      <c r="B201" s="174" t="s">
        <v>154</v>
      </c>
      <c r="C201" s="175" t="s">
        <v>1001</v>
      </c>
      <c r="D201" s="175" t="s">
        <v>65</v>
      </c>
      <c r="E201" s="176" t="s">
        <v>329</v>
      </c>
      <c r="F201" s="148">
        <v>22</v>
      </c>
      <c r="G201" s="175" t="s">
        <v>1002</v>
      </c>
      <c r="H201" s="177"/>
      <c r="I201" s="175" t="s">
        <v>165</v>
      </c>
      <c r="J201" s="178" t="s">
        <v>1003</v>
      </c>
      <c r="K201" s="149">
        <v>28496</v>
      </c>
      <c r="L201" s="88">
        <v>9550278</v>
      </c>
      <c r="M201" s="150">
        <v>45563</v>
      </c>
    </row>
    <row r="202" spans="1:13" ht="15" customHeight="1">
      <c r="A202" s="157">
        <v>22500</v>
      </c>
      <c r="B202" s="176" t="s">
        <v>332</v>
      </c>
      <c r="C202" s="175" t="s">
        <v>1004</v>
      </c>
      <c r="D202" s="175" t="s">
        <v>400</v>
      </c>
      <c r="E202" s="176"/>
      <c r="F202" s="148"/>
      <c r="G202" s="175" t="s">
        <v>331</v>
      </c>
      <c r="H202" s="277" t="s">
        <v>636</v>
      </c>
      <c r="I202" s="175" t="s">
        <v>1005</v>
      </c>
      <c r="J202" s="178" t="s">
        <v>1006</v>
      </c>
      <c r="K202" s="149">
        <v>23407</v>
      </c>
      <c r="L202" s="88">
        <v>9123702</v>
      </c>
      <c r="M202" s="278">
        <v>45564</v>
      </c>
    </row>
    <row r="203" spans="1:13" ht="15" customHeight="1">
      <c r="A203" s="157">
        <v>53412</v>
      </c>
      <c r="B203" s="174" t="s">
        <v>154</v>
      </c>
      <c r="C203" s="175" t="s">
        <v>1007</v>
      </c>
      <c r="D203" s="175" t="s">
        <v>400</v>
      </c>
      <c r="E203" s="176"/>
      <c r="F203" s="148"/>
      <c r="G203" s="175" t="s">
        <v>339</v>
      </c>
      <c r="H203" s="177" t="s">
        <v>669</v>
      </c>
      <c r="I203" s="175" t="s">
        <v>206</v>
      </c>
      <c r="J203" s="178" t="s">
        <v>1008</v>
      </c>
      <c r="K203" s="149">
        <v>55567</v>
      </c>
      <c r="L203" s="88">
        <v>9272448</v>
      </c>
      <c r="M203" s="278">
        <v>45564</v>
      </c>
    </row>
    <row r="204" spans="1:13" ht="15" customHeight="1">
      <c r="A204" s="157">
        <v>31000</v>
      </c>
      <c r="B204" s="174" t="s">
        <v>154</v>
      </c>
      <c r="C204" s="175" t="s">
        <v>1009</v>
      </c>
      <c r="D204" s="175" t="s">
        <v>65</v>
      </c>
      <c r="E204" s="176" t="s">
        <v>317</v>
      </c>
      <c r="F204" s="148">
        <v>40</v>
      </c>
      <c r="G204" s="175" t="s">
        <v>396</v>
      </c>
      <c r="H204" s="177" t="s">
        <v>396</v>
      </c>
      <c r="I204" s="175" t="s">
        <v>181</v>
      </c>
      <c r="J204" s="178" t="s">
        <v>1010</v>
      </c>
      <c r="K204" s="149">
        <v>33090</v>
      </c>
      <c r="L204" s="88">
        <v>9475739</v>
      </c>
      <c r="M204" s="278">
        <v>45564</v>
      </c>
    </row>
    <row r="205" spans="1:13" ht="15" customHeight="1">
      <c r="A205" s="149">
        <v>29300</v>
      </c>
      <c r="B205" s="180" t="s">
        <v>154</v>
      </c>
      <c r="C205" s="180" t="s">
        <v>1011</v>
      </c>
      <c r="D205" s="180" t="s">
        <v>65</v>
      </c>
      <c r="E205" s="180" t="s">
        <v>95</v>
      </c>
      <c r="F205" s="72">
        <v>22</v>
      </c>
      <c r="G205" s="180" t="s">
        <v>2</v>
      </c>
      <c r="H205" s="273" t="s">
        <v>21</v>
      </c>
      <c r="I205" s="180" t="s">
        <v>165</v>
      </c>
      <c r="J205" s="178" t="s">
        <v>1012</v>
      </c>
      <c r="K205" s="274">
        <v>32046</v>
      </c>
      <c r="L205" s="111">
        <v>9620138</v>
      </c>
      <c r="M205" s="73">
        <v>45566</v>
      </c>
    </row>
    <row r="206" spans="1:13" ht="15" customHeight="1">
      <c r="A206" s="157">
        <v>60500</v>
      </c>
      <c r="B206" s="174" t="s">
        <v>154</v>
      </c>
      <c r="C206" s="175" t="s">
        <v>1013</v>
      </c>
      <c r="D206" s="175" t="s">
        <v>65</v>
      </c>
      <c r="E206" s="176" t="s">
        <v>317</v>
      </c>
      <c r="F206" s="148">
        <v>40</v>
      </c>
      <c r="G206" s="175" t="s">
        <v>328</v>
      </c>
      <c r="H206" s="177" t="s">
        <v>999</v>
      </c>
      <c r="I206" s="175" t="s">
        <v>579</v>
      </c>
      <c r="J206" s="178" t="s">
        <v>617</v>
      </c>
      <c r="K206" s="149">
        <v>82922</v>
      </c>
      <c r="L206" s="88">
        <v>9310628</v>
      </c>
      <c r="M206" s="150">
        <v>45567</v>
      </c>
    </row>
    <row r="207" spans="1:13" ht="15" customHeight="1">
      <c r="A207" s="157">
        <v>54285</v>
      </c>
      <c r="B207" s="174" t="s">
        <v>154</v>
      </c>
      <c r="C207" s="175" t="s">
        <v>1014</v>
      </c>
      <c r="D207" s="175" t="s">
        <v>65</v>
      </c>
      <c r="E207" s="176" t="s">
        <v>979</v>
      </c>
      <c r="F207" s="148">
        <v>23</v>
      </c>
      <c r="G207" s="175" t="s">
        <v>1015</v>
      </c>
      <c r="H207" s="177" t="s">
        <v>1016</v>
      </c>
      <c r="I207" s="175" t="s">
        <v>165</v>
      </c>
      <c r="J207" s="178" t="s">
        <v>1017</v>
      </c>
      <c r="K207" s="149">
        <v>56874</v>
      </c>
      <c r="L207" s="88">
        <v>9583639</v>
      </c>
      <c r="M207" s="150">
        <v>45567</v>
      </c>
    </row>
    <row r="208" spans="1:13" ht="15" customHeight="1">
      <c r="A208" s="279">
        <v>27100</v>
      </c>
      <c r="B208" s="245" t="s">
        <v>154</v>
      </c>
      <c r="C208" s="280" t="s">
        <v>561</v>
      </c>
      <c r="D208" s="280" t="s">
        <v>72</v>
      </c>
      <c r="E208" s="280" t="s">
        <v>103</v>
      </c>
      <c r="F208" s="281" t="s">
        <v>104</v>
      </c>
      <c r="G208" s="280"/>
      <c r="H208" s="282"/>
      <c r="I208" s="280" t="s">
        <v>562</v>
      </c>
      <c r="J208" s="283" t="s">
        <v>1018</v>
      </c>
      <c r="K208" s="284">
        <v>28367</v>
      </c>
      <c r="L208" s="285">
        <v>9590785</v>
      </c>
      <c r="M208" s="150">
        <v>45567</v>
      </c>
    </row>
    <row r="209" spans="1:13" ht="15" customHeight="1">
      <c r="A209" s="149">
        <v>26600</v>
      </c>
      <c r="B209" s="180" t="s">
        <v>154</v>
      </c>
      <c r="C209" s="180" t="s">
        <v>1019</v>
      </c>
      <c r="D209" s="180" t="s">
        <v>65</v>
      </c>
      <c r="E209" s="180" t="s">
        <v>97</v>
      </c>
      <c r="F209" s="72">
        <v>40</v>
      </c>
      <c r="G209" s="180" t="s">
        <v>34</v>
      </c>
      <c r="H209" s="273" t="s">
        <v>24</v>
      </c>
      <c r="I209" s="180" t="s">
        <v>1020</v>
      </c>
      <c r="J209" s="178" t="s">
        <v>1021</v>
      </c>
      <c r="K209" s="274">
        <v>27362</v>
      </c>
      <c r="L209" s="111">
        <v>9128142</v>
      </c>
      <c r="M209" s="73">
        <v>45569</v>
      </c>
    </row>
    <row r="210" spans="1:13" ht="15" customHeight="1">
      <c r="A210" s="157">
        <v>19800</v>
      </c>
      <c r="B210" s="174" t="s">
        <v>154</v>
      </c>
      <c r="C210" s="175" t="s">
        <v>1022</v>
      </c>
      <c r="D210" s="175" t="s">
        <v>65</v>
      </c>
      <c r="E210" s="176" t="s">
        <v>317</v>
      </c>
      <c r="F210" s="148" t="s">
        <v>212</v>
      </c>
      <c r="G210" s="175" t="s">
        <v>1023</v>
      </c>
      <c r="H210" s="177" t="s">
        <v>1024</v>
      </c>
      <c r="I210" s="175" t="s">
        <v>325</v>
      </c>
      <c r="J210" s="178" t="s">
        <v>210</v>
      </c>
      <c r="K210" s="149">
        <v>27365</v>
      </c>
      <c r="L210" s="88">
        <v>9128104</v>
      </c>
      <c r="M210" s="150">
        <v>45571</v>
      </c>
    </row>
    <row r="211" spans="1:13" ht="15" customHeight="1">
      <c r="A211" s="157">
        <v>53420</v>
      </c>
      <c r="B211" s="174" t="s">
        <v>154</v>
      </c>
      <c r="C211" s="175" t="s">
        <v>1025</v>
      </c>
      <c r="D211" s="175" t="s">
        <v>65</v>
      </c>
      <c r="E211" s="176" t="s">
        <v>329</v>
      </c>
      <c r="F211" s="148">
        <v>22</v>
      </c>
      <c r="G211" s="175" t="s">
        <v>315</v>
      </c>
      <c r="H211" s="177" t="s">
        <v>1026</v>
      </c>
      <c r="I211" s="175" t="s">
        <v>321</v>
      </c>
      <c r="J211" s="178" t="s">
        <v>1027</v>
      </c>
      <c r="K211" s="149">
        <v>56056</v>
      </c>
      <c r="L211" s="88">
        <v>9284245</v>
      </c>
      <c r="M211" s="150">
        <v>45571</v>
      </c>
    </row>
    <row r="212" spans="1:13" ht="15" customHeight="1">
      <c r="A212" s="157">
        <v>60500</v>
      </c>
      <c r="B212" s="174" t="s">
        <v>154</v>
      </c>
      <c r="C212" s="175" t="s">
        <v>1028</v>
      </c>
      <c r="D212" s="175" t="s">
        <v>65</v>
      </c>
      <c r="E212" s="176" t="s">
        <v>317</v>
      </c>
      <c r="F212" s="148">
        <v>40</v>
      </c>
      <c r="G212" s="175" t="s">
        <v>339</v>
      </c>
      <c r="H212" s="177" t="s">
        <v>669</v>
      </c>
      <c r="I212" s="175" t="s">
        <v>535</v>
      </c>
      <c r="J212" s="178" t="s">
        <v>987</v>
      </c>
      <c r="K212" s="149">
        <v>66258</v>
      </c>
      <c r="L212" s="88">
        <v>9928853</v>
      </c>
      <c r="M212" s="150">
        <v>45571</v>
      </c>
    </row>
    <row r="213" spans="1:13" ht="15" customHeight="1">
      <c r="A213" s="149">
        <v>63000</v>
      </c>
      <c r="B213" s="180" t="s">
        <v>154</v>
      </c>
      <c r="C213" s="180" t="s">
        <v>1029</v>
      </c>
      <c r="D213" s="180" t="s">
        <v>65</v>
      </c>
      <c r="E213" s="180" t="s">
        <v>110</v>
      </c>
      <c r="F213" s="72">
        <v>23</v>
      </c>
      <c r="G213" s="180" t="s">
        <v>0</v>
      </c>
      <c r="H213" s="273" t="s">
        <v>5</v>
      </c>
      <c r="I213" s="180" t="s">
        <v>321</v>
      </c>
      <c r="J213" s="178" t="s">
        <v>107</v>
      </c>
      <c r="K213" s="274">
        <v>82318</v>
      </c>
      <c r="L213" s="111">
        <v>9897999</v>
      </c>
      <c r="M213" s="73">
        <v>45572</v>
      </c>
    </row>
    <row r="214" spans="1:13" ht="15" customHeight="1">
      <c r="A214" s="149">
        <v>37000</v>
      </c>
      <c r="B214" s="180" t="s">
        <v>154</v>
      </c>
      <c r="C214" s="180" t="s">
        <v>1030</v>
      </c>
      <c r="D214" s="180" t="s">
        <v>72</v>
      </c>
      <c r="E214" s="180" t="s">
        <v>103</v>
      </c>
      <c r="F214" s="72" t="s">
        <v>104</v>
      </c>
      <c r="G214" s="180" t="s">
        <v>73</v>
      </c>
      <c r="H214" s="273" t="s">
        <v>41</v>
      </c>
      <c r="I214" s="180" t="s">
        <v>1031</v>
      </c>
      <c r="J214" s="178" t="s">
        <v>1032</v>
      </c>
      <c r="K214" s="274">
        <v>42183</v>
      </c>
      <c r="L214" s="111">
        <v>9104421</v>
      </c>
      <c r="M214" s="73">
        <v>45572</v>
      </c>
    </row>
    <row r="215" spans="1:13" ht="15" customHeight="1">
      <c r="A215" s="149">
        <v>31300</v>
      </c>
      <c r="B215" s="180" t="s">
        <v>154</v>
      </c>
      <c r="C215" s="180" t="s">
        <v>1033</v>
      </c>
      <c r="D215" s="180" t="s">
        <v>65</v>
      </c>
      <c r="E215" s="180" t="s">
        <v>95</v>
      </c>
      <c r="F215" s="72">
        <v>22</v>
      </c>
      <c r="G215" s="180" t="s">
        <v>2</v>
      </c>
      <c r="H215" s="273" t="s">
        <v>1034</v>
      </c>
      <c r="I215" s="180" t="s">
        <v>165</v>
      </c>
      <c r="J215" s="178" t="s">
        <v>1035</v>
      </c>
      <c r="K215" s="274">
        <v>32029</v>
      </c>
      <c r="L215" s="111">
        <v>9379650</v>
      </c>
      <c r="M215" s="73">
        <v>45572</v>
      </c>
    </row>
    <row r="216" spans="1:13" ht="15" customHeight="1">
      <c r="A216" s="149">
        <v>26014.276999999998</v>
      </c>
      <c r="B216" s="180" t="s">
        <v>154</v>
      </c>
      <c r="C216" s="180" t="s">
        <v>1036</v>
      </c>
      <c r="D216" s="175" t="s">
        <v>400</v>
      </c>
      <c r="E216" s="180"/>
      <c r="F216" s="72"/>
      <c r="G216" s="180" t="s">
        <v>0</v>
      </c>
      <c r="H216" s="273" t="s">
        <v>5</v>
      </c>
      <c r="I216" s="180" t="s">
        <v>535</v>
      </c>
      <c r="J216" s="178" t="s">
        <v>1037</v>
      </c>
      <c r="K216" s="274">
        <v>28215</v>
      </c>
      <c r="L216" s="111">
        <v>8319392</v>
      </c>
      <c r="M216" s="73">
        <v>45573</v>
      </c>
    </row>
    <row r="217" spans="1:13" ht="15" customHeight="1">
      <c r="A217" s="149">
        <v>28600</v>
      </c>
      <c r="B217" s="180" t="s">
        <v>154</v>
      </c>
      <c r="C217" s="180" t="s">
        <v>1038</v>
      </c>
      <c r="D217" s="180" t="s">
        <v>65</v>
      </c>
      <c r="E217" s="180" t="s">
        <v>110</v>
      </c>
      <c r="F217" s="72">
        <v>23</v>
      </c>
      <c r="G217" s="180" t="s">
        <v>2</v>
      </c>
      <c r="H217" s="273" t="s">
        <v>1039</v>
      </c>
      <c r="I217" s="180" t="s">
        <v>165</v>
      </c>
      <c r="J217" s="178" t="s">
        <v>1040</v>
      </c>
      <c r="K217" s="274">
        <v>29727</v>
      </c>
      <c r="L217" s="111">
        <v>9286944</v>
      </c>
      <c r="M217" s="73">
        <v>45573</v>
      </c>
    </row>
    <row r="218" spans="1:13" ht="15" customHeight="1">
      <c r="A218" s="149">
        <v>16230</v>
      </c>
      <c r="B218" s="180" t="s">
        <v>1041</v>
      </c>
      <c r="C218" s="180" t="s">
        <v>1042</v>
      </c>
      <c r="D218" s="180" t="s">
        <v>65</v>
      </c>
      <c r="E218" s="180" t="s">
        <v>1043</v>
      </c>
      <c r="F218" s="72">
        <v>16</v>
      </c>
      <c r="G218" s="180" t="s">
        <v>73</v>
      </c>
      <c r="H218" s="273"/>
      <c r="I218" s="180" t="s">
        <v>1044</v>
      </c>
      <c r="J218" s="178" t="s">
        <v>1045</v>
      </c>
      <c r="K218" s="274">
        <v>21470</v>
      </c>
      <c r="L218" s="111">
        <v>9145229</v>
      </c>
      <c r="M218" s="73">
        <v>45573</v>
      </c>
    </row>
    <row r="219" spans="1:13" ht="15" customHeight="1">
      <c r="A219" s="157">
        <v>52600</v>
      </c>
      <c r="B219" s="174" t="s">
        <v>154</v>
      </c>
      <c r="C219" s="175" t="s">
        <v>1046</v>
      </c>
      <c r="D219" s="175" t="s">
        <v>65</v>
      </c>
      <c r="E219" s="176" t="s">
        <v>317</v>
      </c>
      <c r="F219" s="148">
        <v>40</v>
      </c>
      <c r="G219" s="175" t="s">
        <v>328</v>
      </c>
      <c r="H219" s="177" t="s">
        <v>999</v>
      </c>
      <c r="I219" s="175" t="s">
        <v>580</v>
      </c>
      <c r="J219" s="178" t="s">
        <v>1047</v>
      </c>
      <c r="K219" s="149">
        <v>55888</v>
      </c>
      <c r="L219" s="88">
        <v>9302803</v>
      </c>
      <c r="M219" s="150">
        <v>45573</v>
      </c>
    </row>
    <row r="220" spans="1:13" ht="15" customHeight="1">
      <c r="A220" s="157">
        <v>46500</v>
      </c>
      <c r="B220" s="174" t="s">
        <v>154</v>
      </c>
      <c r="C220" s="175" t="s">
        <v>1048</v>
      </c>
      <c r="D220" s="175" t="s">
        <v>71</v>
      </c>
      <c r="E220" s="176" t="s">
        <v>403</v>
      </c>
      <c r="F220" s="148"/>
      <c r="G220" s="175" t="s">
        <v>324</v>
      </c>
      <c r="H220" s="177" t="s">
        <v>1049</v>
      </c>
      <c r="I220" s="175" t="s">
        <v>165</v>
      </c>
      <c r="J220" s="178" t="s">
        <v>821</v>
      </c>
      <c r="K220" s="149">
        <v>48104</v>
      </c>
      <c r="L220" s="88">
        <v>9263253</v>
      </c>
      <c r="M220" s="150">
        <v>45574</v>
      </c>
    </row>
    <row r="221" spans="1:13" ht="15" customHeight="1">
      <c r="A221" s="157">
        <v>54450</v>
      </c>
      <c r="B221" s="174" t="s">
        <v>154</v>
      </c>
      <c r="C221" s="175" t="s">
        <v>1050</v>
      </c>
      <c r="D221" s="175" t="s">
        <v>65</v>
      </c>
      <c r="E221" s="176" t="s">
        <v>329</v>
      </c>
      <c r="F221" s="148">
        <v>22</v>
      </c>
      <c r="G221" s="175" t="s">
        <v>339</v>
      </c>
      <c r="H221" s="177" t="s">
        <v>669</v>
      </c>
      <c r="I221" s="175" t="s">
        <v>165</v>
      </c>
      <c r="J221" s="178" t="s">
        <v>703</v>
      </c>
      <c r="K221" s="149">
        <v>56811</v>
      </c>
      <c r="L221" s="88">
        <v>9585338</v>
      </c>
      <c r="M221" s="150">
        <v>45574</v>
      </c>
    </row>
    <row r="222" spans="1:13" ht="15" customHeight="1">
      <c r="A222" s="157">
        <v>48000</v>
      </c>
      <c r="B222" s="174" t="s">
        <v>154</v>
      </c>
      <c r="C222" s="175" t="s">
        <v>1051</v>
      </c>
      <c r="D222" s="175" t="s">
        <v>400</v>
      </c>
      <c r="E222" s="176"/>
      <c r="F222" s="148"/>
      <c r="G222" s="175" t="s">
        <v>402</v>
      </c>
      <c r="H222" s="177" t="s">
        <v>458</v>
      </c>
      <c r="I222" s="175" t="s">
        <v>1052</v>
      </c>
      <c r="J222" s="178" t="s">
        <v>591</v>
      </c>
      <c r="K222" s="149">
        <v>57982</v>
      </c>
      <c r="L222" s="88">
        <v>9425875</v>
      </c>
      <c r="M222" s="150">
        <v>45574</v>
      </c>
    </row>
    <row r="223" spans="1:13" ht="15" customHeight="1">
      <c r="A223" s="157">
        <v>41211.421999999999</v>
      </c>
      <c r="B223" s="176" t="s">
        <v>57</v>
      </c>
      <c r="C223" s="175" t="s">
        <v>1053</v>
      </c>
      <c r="D223" s="175" t="s">
        <v>400</v>
      </c>
      <c r="E223" s="176"/>
      <c r="F223" s="148"/>
      <c r="G223" s="175" t="s">
        <v>333</v>
      </c>
      <c r="H223" s="177"/>
      <c r="I223" s="175"/>
      <c r="J223" s="178" t="s">
        <v>1054</v>
      </c>
      <c r="K223" s="149">
        <v>47314</v>
      </c>
      <c r="L223" s="88">
        <v>9233985</v>
      </c>
      <c r="M223" s="150">
        <v>45575</v>
      </c>
    </row>
    <row r="224" spans="1:13" ht="15" customHeight="1">
      <c r="A224" s="149">
        <v>28500</v>
      </c>
      <c r="B224" s="180" t="s">
        <v>154</v>
      </c>
      <c r="C224" s="180" t="s">
        <v>1055</v>
      </c>
      <c r="D224" s="175" t="s">
        <v>400</v>
      </c>
      <c r="E224" s="180"/>
      <c r="F224" s="72"/>
      <c r="G224" s="180" t="s">
        <v>2</v>
      </c>
      <c r="H224" s="273" t="s">
        <v>20</v>
      </c>
      <c r="I224" s="180" t="s">
        <v>318</v>
      </c>
      <c r="J224" s="178" t="s">
        <v>1056</v>
      </c>
      <c r="K224" s="274">
        <v>34938</v>
      </c>
      <c r="L224" s="111">
        <v>9571571</v>
      </c>
      <c r="M224" s="73">
        <v>45576</v>
      </c>
    </row>
    <row r="225" spans="1:13" ht="15" customHeight="1">
      <c r="A225" s="75">
        <v>25499.893</v>
      </c>
      <c r="B225" s="180" t="s">
        <v>57</v>
      </c>
      <c r="C225" s="180" t="s">
        <v>1057</v>
      </c>
      <c r="D225" s="175" t="s">
        <v>400</v>
      </c>
      <c r="E225" s="180"/>
      <c r="F225" s="39"/>
      <c r="G225" s="180" t="s">
        <v>2</v>
      </c>
      <c r="H225" s="180" t="s">
        <v>1039</v>
      </c>
      <c r="I225" s="180" t="s">
        <v>318</v>
      </c>
      <c r="J225" s="178" t="s">
        <v>118</v>
      </c>
      <c r="K225" s="40">
        <v>26551</v>
      </c>
      <c r="L225" s="111">
        <v>9136539</v>
      </c>
      <c r="M225" s="67">
        <v>45576</v>
      </c>
    </row>
    <row r="226" spans="1:13" ht="15" customHeight="1">
      <c r="A226" s="101">
        <v>64600</v>
      </c>
      <c r="B226" s="176" t="s">
        <v>57</v>
      </c>
      <c r="C226" s="175" t="s">
        <v>1058</v>
      </c>
      <c r="D226" s="175" t="s">
        <v>400</v>
      </c>
      <c r="E226" s="176"/>
      <c r="F226" s="98"/>
      <c r="G226" s="175" t="s">
        <v>1059</v>
      </c>
      <c r="H226" s="174" t="s">
        <v>1059</v>
      </c>
      <c r="I226" s="175" t="s">
        <v>318</v>
      </c>
      <c r="J226" s="178" t="s">
        <v>1060</v>
      </c>
      <c r="K226" s="75">
        <v>74823</v>
      </c>
      <c r="L226" s="88">
        <v>9287455</v>
      </c>
      <c r="M226" s="116">
        <v>45576</v>
      </c>
    </row>
    <row r="227" spans="1:13" ht="15" customHeight="1">
      <c r="A227" s="101">
        <v>66000</v>
      </c>
      <c r="B227" s="174" t="s">
        <v>154</v>
      </c>
      <c r="C227" s="175" t="s">
        <v>1061</v>
      </c>
      <c r="D227" s="175" t="s">
        <v>400</v>
      </c>
      <c r="E227" s="176"/>
      <c r="F227" s="98"/>
      <c r="G227" s="175" t="s">
        <v>1062</v>
      </c>
      <c r="H227" s="174" t="s">
        <v>1063</v>
      </c>
      <c r="I227" s="175" t="s">
        <v>318</v>
      </c>
      <c r="J227" s="178" t="s">
        <v>617</v>
      </c>
      <c r="K227" s="75">
        <v>76596</v>
      </c>
      <c r="L227" s="88">
        <v>9427031</v>
      </c>
      <c r="M227" s="116">
        <v>45576</v>
      </c>
    </row>
    <row r="228" spans="1:13" ht="15" customHeight="1">
      <c r="A228" s="101">
        <v>66000</v>
      </c>
      <c r="B228" s="174" t="s">
        <v>154</v>
      </c>
      <c r="C228" s="175" t="s">
        <v>1064</v>
      </c>
      <c r="D228" s="175" t="s">
        <v>65</v>
      </c>
      <c r="E228" s="176" t="s">
        <v>317</v>
      </c>
      <c r="F228" s="98" t="s">
        <v>212</v>
      </c>
      <c r="G228" s="175" t="s">
        <v>585</v>
      </c>
      <c r="H228" s="174" t="s">
        <v>1065</v>
      </c>
      <c r="I228" s="175" t="s">
        <v>318</v>
      </c>
      <c r="J228" s="178" t="s">
        <v>1066</v>
      </c>
      <c r="K228" s="75">
        <v>78932</v>
      </c>
      <c r="L228" s="88">
        <v>9341873</v>
      </c>
      <c r="M228" s="116">
        <v>45576</v>
      </c>
    </row>
    <row r="229" spans="1:13" ht="15" customHeight="1">
      <c r="A229" s="101">
        <v>52600</v>
      </c>
      <c r="B229" s="174" t="s">
        <v>154</v>
      </c>
      <c r="C229" s="175" t="s">
        <v>1067</v>
      </c>
      <c r="D229" s="175" t="s">
        <v>71</v>
      </c>
      <c r="E229" s="176" t="s">
        <v>403</v>
      </c>
      <c r="F229" s="98">
        <v>4</v>
      </c>
      <c r="G229" s="175" t="s">
        <v>328</v>
      </c>
      <c r="H229" s="174" t="s">
        <v>999</v>
      </c>
      <c r="I229" s="175" t="s">
        <v>165</v>
      </c>
      <c r="J229" s="178" t="s">
        <v>1068</v>
      </c>
      <c r="K229" s="75">
        <v>58729</v>
      </c>
      <c r="L229" s="88">
        <v>9423554</v>
      </c>
      <c r="M229" s="116">
        <v>45577</v>
      </c>
    </row>
    <row r="230" spans="1:13" ht="15" customHeight="1">
      <c r="A230" s="101">
        <v>31250</v>
      </c>
      <c r="B230" s="174" t="s">
        <v>154</v>
      </c>
      <c r="C230" s="175" t="s">
        <v>1069</v>
      </c>
      <c r="D230" s="175" t="s">
        <v>65</v>
      </c>
      <c r="E230" s="176" t="s">
        <v>317</v>
      </c>
      <c r="F230" s="98">
        <v>40</v>
      </c>
      <c r="G230" s="175" t="s">
        <v>399</v>
      </c>
      <c r="H230" s="174"/>
      <c r="I230" s="175" t="s">
        <v>261</v>
      </c>
      <c r="J230" s="178" t="s">
        <v>1070</v>
      </c>
      <c r="K230" s="75">
        <v>32642</v>
      </c>
      <c r="L230" s="88">
        <v>9303376</v>
      </c>
      <c r="M230" s="116">
        <v>45578</v>
      </c>
    </row>
    <row r="231" spans="1:13" ht="15" customHeight="1">
      <c r="A231" s="75">
        <v>41900</v>
      </c>
      <c r="B231" s="180" t="s">
        <v>154</v>
      </c>
      <c r="C231" s="180" t="s">
        <v>1071</v>
      </c>
      <c r="D231" s="180" t="s">
        <v>65</v>
      </c>
      <c r="E231" s="180" t="s">
        <v>95</v>
      </c>
      <c r="F231" s="39">
        <v>22</v>
      </c>
      <c r="G231" s="180" t="s">
        <v>0</v>
      </c>
      <c r="H231" s="180" t="s">
        <v>619</v>
      </c>
      <c r="I231" s="180" t="s">
        <v>321</v>
      </c>
      <c r="J231" s="178" t="s">
        <v>1072</v>
      </c>
      <c r="K231" s="40">
        <v>43596</v>
      </c>
      <c r="L231" s="111">
        <v>9072214</v>
      </c>
      <c r="M231" s="67">
        <v>45579</v>
      </c>
    </row>
    <row r="232" spans="1:13" ht="15" customHeight="1">
      <c r="A232" s="75">
        <v>5500</v>
      </c>
      <c r="B232" s="162" t="s">
        <v>124</v>
      </c>
      <c r="C232" s="162" t="s">
        <v>1073</v>
      </c>
      <c r="D232" s="162" t="s">
        <v>67</v>
      </c>
      <c r="E232" s="162" t="s">
        <v>68</v>
      </c>
      <c r="F232" s="39">
        <v>0</v>
      </c>
      <c r="G232" s="162" t="s">
        <v>22</v>
      </c>
      <c r="H232" s="180"/>
      <c r="I232" s="162" t="s">
        <v>562</v>
      </c>
      <c r="J232" s="228" t="s">
        <v>649</v>
      </c>
      <c r="K232" s="93">
        <v>5883</v>
      </c>
      <c r="L232" s="111">
        <v>9963982</v>
      </c>
      <c r="M232" s="67">
        <v>45579</v>
      </c>
    </row>
    <row r="233" spans="1:13" ht="15" customHeight="1">
      <c r="A233" s="101">
        <v>48400</v>
      </c>
      <c r="B233" s="174" t="s">
        <v>154</v>
      </c>
      <c r="C233" s="175" t="s">
        <v>1074</v>
      </c>
      <c r="D233" s="175" t="s">
        <v>71</v>
      </c>
      <c r="E233" s="176" t="s">
        <v>403</v>
      </c>
      <c r="F233" s="98">
        <v>3</v>
      </c>
      <c r="G233" s="175" t="s">
        <v>396</v>
      </c>
      <c r="H233" s="174" t="s">
        <v>396</v>
      </c>
      <c r="I233" s="175" t="s">
        <v>325</v>
      </c>
      <c r="J233" s="178" t="s">
        <v>1075</v>
      </c>
      <c r="K233" s="75">
        <v>52677</v>
      </c>
      <c r="L233" s="88">
        <v>9287209</v>
      </c>
      <c r="M233" s="116">
        <v>45579</v>
      </c>
    </row>
    <row r="234" spans="1:13" ht="15" customHeight="1">
      <c r="A234" s="101">
        <v>50543.440999999999</v>
      </c>
      <c r="B234" s="174" t="s">
        <v>154</v>
      </c>
      <c r="C234" s="175" t="s">
        <v>1076</v>
      </c>
      <c r="D234" s="175" t="s">
        <v>400</v>
      </c>
      <c r="E234" s="176"/>
      <c r="F234" s="98"/>
      <c r="G234" s="175" t="s">
        <v>975</v>
      </c>
      <c r="H234" s="174"/>
      <c r="I234" s="175" t="s">
        <v>261</v>
      </c>
      <c r="J234" s="178" t="s">
        <v>1077</v>
      </c>
      <c r="K234" s="75">
        <v>52471</v>
      </c>
      <c r="L234" s="88">
        <v>9287156</v>
      </c>
      <c r="M234" s="116">
        <v>45579</v>
      </c>
    </row>
    <row r="235" spans="1:13" ht="15" customHeight="1">
      <c r="A235" s="101">
        <v>27000</v>
      </c>
      <c r="B235" s="174" t="s">
        <v>154</v>
      </c>
      <c r="C235" s="175" t="s">
        <v>1078</v>
      </c>
      <c r="D235" s="175" t="s">
        <v>400</v>
      </c>
      <c r="E235" s="176"/>
      <c r="F235" s="98"/>
      <c r="G235" s="175" t="s">
        <v>1079</v>
      </c>
      <c r="H235" s="174" t="s">
        <v>1080</v>
      </c>
      <c r="I235" s="175" t="s">
        <v>580</v>
      </c>
      <c r="J235" s="178" t="s">
        <v>1081</v>
      </c>
      <c r="K235" s="75">
        <v>27787</v>
      </c>
      <c r="L235" s="88">
        <v>9299472</v>
      </c>
      <c r="M235" s="116">
        <v>45580</v>
      </c>
    </row>
    <row r="236" spans="1:13" ht="15" customHeight="1">
      <c r="A236" s="75">
        <v>2965.5</v>
      </c>
      <c r="B236" s="162" t="s">
        <v>154</v>
      </c>
      <c r="C236" s="162" t="s">
        <v>1082</v>
      </c>
      <c r="D236" s="162" t="s">
        <v>115</v>
      </c>
      <c r="E236" s="162" t="s">
        <v>300</v>
      </c>
      <c r="F236" s="39"/>
      <c r="G236" s="162" t="s">
        <v>0</v>
      </c>
      <c r="H236" s="180" t="s">
        <v>5</v>
      </c>
      <c r="I236" s="162" t="s">
        <v>300</v>
      </c>
      <c r="J236" s="228" t="s">
        <v>1083</v>
      </c>
      <c r="K236" s="75">
        <v>3197</v>
      </c>
      <c r="L236" s="111">
        <v>8943478</v>
      </c>
      <c r="M236" s="67">
        <v>45581</v>
      </c>
    </row>
    <row r="237" spans="1:13" ht="15" customHeight="1">
      <c r="A237" s="75">
        <v>30699.974999999999</v>
      </c>
      <c r="B237" s="180" t="s">
        <v>154</v>
      </c>
      <c r="C237" s="180" t="s">
        <v>1084</v>
      </c>
      <c r="D237" s="175" t="s">
        <v>400</v>
      </c>
      <c r="E237" s="180"/>
      <c r="F237" s="39"/>
      <c r="G237" s="180" t="s">
        <v>2</v>
      </c>
      <c r="H237" s="180" t="s">
        <v>94</v>
      </c>
      <c r="I237" s="180" t="s">
        <v>318</v>
      </c>
      <c r="J237" s="178" t="s">
        <v>1085</v>
      </c>
      <c r="K237" s="40">
        <v>33671</v>
      </c>
      <c r="L237" s="111">
        <v>9553024</v>
      </c>
      <c r="M237" s="67">
        <v>45581</v>
      </c>
    </row>
    <row r="238" spans="1:13" ht="15" customHeight="1">
      <c r="A238" s="75">
        <v>29400</v>
      </c>
      <c r="B238" s="180" t="s">
        <v>154</v>
      </c>
      <c r="C238" s="180" t="s">
        <v>1086</v>
      </c>
      <c r="D238" s="175" t="s">
        <v>400</v>
      </c>
      <c r="E238" s="180"/>
      <c r="F238" s="39"/>
      <c r="G238" s="180" t="s">
        <v>38</v>
      </c>
      <c r="H238" s="180" t="s">
        <v>40</v>
      </c>
      <c r="I238" s="180" t="s">
        <v>261</v>
      </c>
      <c r="J238" s="178" t="s">
        <v>238</v>
      </c>
      <c r="K238" s="40">
        <v>30570</v>
      </c>
      <c r="L238" s="111">
        <v>9300843</v>
      </c>
      <c r="M238" s="67">
        <v>45581</v>
      </c>
    </row>
    <row r="239" spans="1:13" ht="15" customHeight="1">
      <c r="A239" s="75">
        <v>41300</v>
      </c>
      <c r="B239" s="180" t="s">
        <v>154</v>
      </c>
      <c r="C239" s="180" t="s">
        <v>1087</v>
      </c>
      <c r="D239" s="180" t="s">
        <v>72</v>
      </c>
      <c r="E239" s="180" t="s">
        <v>103</v>
      </c>
      <c r="F239" s="39" t="s">
        <v>104</v>
      </c>
      <c r="G239" s="180" t="s">
        <v>73</v>
      </c>
      <c r="H239" s="180" t="s">
        <v>41</v>
      </c>
      <c r="I239" s="180" t="s">
        <v>1031</v>
      </c>
      <c r="J239" s="178" t="s">
        <v>1088</v>
      </c>
      <c r="K239" s="40">
        <v>42648</v>
      </c>
      <c r="L239" s="111">
        <v>9142992</v>
      </c>
      <c r="M239" s="67">
        <v>45581</v>
      </c>
    </row>
    <row r="240" spans="1:13" ht="15" customHeight="1">
      <c r="A240" s="101">
        <v>31000</v>
      </c>
      <c r="B240" s="174" t="s">
        <v>154</v>
      </c>
      <c r="C240" s="175" t="s">
        <v>1089</v>
      </c>
      <c r="D240" s="175" t="s">
        <v>65</v>
      </c>
      <c r="E240" s="176" t="s">
        <v>329</v>
      </c>
      <c r="F240" s="98">
        <v>22</v>
      </c>
      <c r="G240" s="175" t="s">
        <v>324</v>
      </c>
      <c r="H240" s="174" t="s">
        <v>1090</v>
      </c>
      <c r="I240" s="175" t="s">
        <v>321</v>
      </c>
      <c r="J240" s="178" t="s">
        <v>755</v>
      </c>
      <c r="K240" s="75">
        <v>31922</v>
      </c>
      <c r="L240" s="88">
        <v>9379674</v>
      </c>
      <c r="M240" s="116">
        <v>45581</v>
      </c>
    </row>
    <row r="241" spans="1:13" ht="15" customHeight="1">
      <c r="A241" s="101">
        <v>33000</v>
      </c>
      <c r="B241" s="174" t="s">
        <v>154</v>
      </c>
      <c r="C241" s="175" t="s">
        <v>1091</v>
      </c>
      <c r="D241" s="175" t="s">
        <v>65</v>
      </c>
      <c r="E241" s="176" t="s">
        <v>317</v>
      </c>
      <c r="F241" s="98" t="s">
        <v>212</v>
      </c>
      <c r="G241" s="175" t="s">
        <v>1092</v>
      </c>
      <c r="H241" s="174" t="s">
        <v>1093</v>
      </c>
      <c r="I241" s="175" t="s">
        <v>318</v>
      </c>
      <c r="J241" s="178" t="s">
        <v>1018</v>
      </c>
      <c r="K241" s="75">
        <v>37009</v>
      </c>
      <c r="L241" s="88">
        <v>9595981</v>
      </c>
      <c r="M241" s="116">
        <v>45581</v>
      </c>
    </row>
    <row r="242" spans="1:13" ht="15" customHeight="1">
      <c r="A242" s="101">
        <v>27400</v>
      </c>
      <c r="B242" s="176" t="s">
        <v>332</v>
      </c>
      <c r="C242" s="175" t="s">
        <v>1094</v>
      </c>
      <c r="D242" s="175" t="s">
        <v>400</v>
      </c>
      <c r="E242" s="176"/>
      <c r="F242" s="98"/>
      <c r="G242" s="175" t="s">
        <v>339</v>
      </c>
      <c r="H242" s="174" t="s">
        <v>669</v>
      </c>
      <c r="I242" s="175" t="s">
        <v>261</v>
      </c>
      <c r="J242" s="178" t="s">
        <v>1095</v>
      </c>
      <c r="K242" s="75">
        <v>28611</v>
      </c>
      <c r="L242" s="88">
        <v>9283899</v>
      </c>
      <c r="M242" s="116">
        <v>45581</v>
      </c>
    </row>
    <row r="243" spans="1:13" ht="15" customHeight="1">
      <c r="A243" s="101">
        <v>61250</v>
      </c>
      <c r="B243" s="174" t="s">
        <v>154</v>
      </c>
      <c r="C243" s="175" t="s">
        <v>1096</v>
      </c>
      <c r="D243" s="175" t="s">
        <v>65</v>
      </c>
      <c r="E243" s="176" t="s">
        <v>979</v>
      </c>
      <c r="F243" s="98">
        <v>23</v>
      </c>
      <c r="G243" s="175" t="s">
        <v>407</v>
      </c>
      <c r="H243" s="174" t="s">
        <v>986</v>
      </c>
      <c r="I243" s="175" t="s">
        <v>165</v>
      </c>
      <c r="J243" s="178" t="s">
        <v>1097</v>
      </c>
      <c r="K243" s="75">
        <v>66653</v>
      </c>
      <c r="L243" s="88">
        <v>9760055</v>
      </c>
      <c r="M243" s="116">
        <v>45581</v>
      </c>
    </row>
    <row r="244" spans="1:13" ht="15" customHeight="1">
      <c r="A244" s="101">
        <v>58914</v>
      </c>
      <c r="B244" s="174" t="s">
        <v>154</v>
      </c>
      <c r="C244" s="175" t="s">
        <v>1098</v>
      </c>
      <c r="D244" s="175" t="s">
        <v>400</v>
      </c>
      <c r="E244" s="176"/>
      <c r="F244" s="98"/>
      <c r="G244" s="175" t="s">
        <v>585</v>
      </c>
      <c r="H244" s="174" t="s">
        <v>1099</v>
      </c>
      <c r="I244" s="175" t="s">
        <v>318</v>
      </c>
      <c r="J244" s="178" t="s">
        <v>1100</v>
      </c>
      <c r="K244" s="75">
        <v>82218</v>
      </c>
      <c r="L244" s="88">
        <v>9952373</v>
      </c>
      <c r="M244" s="116">
        <v>45581</v>
      </c>
    </row>
    <row r="245" spans="1:13" ht="15" customHeight="1">
      <c r="A245" s="75">
        <v>31500</v>
      </c>
      <c r="B245" s="180" t="s">
        <v>154</v>
      </c>
      <c r="C245" s="180" t="s">
        <v>1101</v>
      </c>
      <c r="D245" s="180" t="s">
        <v>65</v>
      </c>
      <c r="E245" s="180" t="s">
        <v>95</v>
      </c>
      <c r="F245" s="39">
        <v>22</v>
      </c>
      <c r="G245" s="180" t="s">
        <v>2</v>
      </c>
      <c r="H245" s="180" t="s">
        <v>639</v>
      </c>
      <c r="I245" s="180" t="s">
        <v>321</v>
      </c>
      <c r="J245" s="178" t="s">
        <v>1035</v>
      </c>
      <c r="K245" s="40">
        <v>34358</v>
      </c>
      <c r="L245" s="111">
        <v>9672208</v>
      </c>
      <c r="M245" s="67">
        <v>45582</v>
      </c>
    </row>
    <row r="246" spans="1:13" ht="15" customHeight="1">
      <c r="A246" s="75">
        <v>30700.067999999999</v>
      </c>
      <c r="B246" s="180" t="s">
        <v>154</v>
      </c>
      <c r="C246" s="180" t="s">
        <v>1102</v>
      </c>
      <c r="D246" s="175" t="s">
        <v>400</v>
      </c>
      <c r="E246" s="180"/>
      <c r="F246" s="39"/>
      <c r="G246" s="180" t="s">
        <v>2</v>
      </c>
      <c r="H246" s="180" t="s">
        <v>1039</v>
      </c>
      <c r="I246" s="180" t="s">
        <v>318</v>
      </c>
      <c r="J246" s="178" t="s">
        <v>117</v>
      </c>
      <c r="K246" s="40">
        <v>31887</v>
      </c>
      <c r="L246" s="111">
        <v>9397236</v>
      </c>
      <c r="M246" s="67">
        <v>45583</v>
      </c>
    </row>
    <row r="247" spans="1:13" ht="15" customHeight="1">
      <c r="A247" s="101">
        <v>54240</v>
      </c>
      <c r="B247" s="174" t="s">
        <v>154</v>
      </c>
      <c r="C247" s="175" t="s">
        <v>1103</v>
      </c>
      <c r="D247" s="175" t="s">
        <v>65</v>
      </c>
      <c r="E247" s="176" t="s">
        <v>979</v>
      </c>
      <c r="F247" s="98">
        <v>23</v>
      </c>
      <c r="G247" s="175" t="s">
        <v>980</v>
      </c>
      <c r="H247" s="174"/>
      <c r="I247" s="175" t="s">
        <v>165</v>
      </c>
      <c r="J247" s="178" t="s">
        <v>1104</v>
      </c>
      <c r="K247" s="75">
        <v>57450</v>
      </c>
      <c r="L247" s="88">
        <v>9635626</v>
      </c>
      <c r="M247" s="116">
        <v>45583</v>
      </c>
    </row>
    <row r="248" spans="1:13" ht="15" customHeight="1">
      <c r="A248" s="75">
        <v>3000</v>
      </c>
      <c r="B248" s="162" t="s">
        <v>56</v>
      </c>
      <c r="C248" s="162" t="s">
        <v>1105</v>
      </c>
      <c r="D248" s="162" t="s">
        <v>67</v>
      </c>
      <c r="E248" s="162" t="s">
        <v>68</v>
      </c>
      <c r="F248" s="39">
        <v>2</v>
      </c>
      <c r="G248" s="219" t="s">
        <v>73</v>
      </c>
      <c r="H248" s="162" t="s">
        <v>568</v>
      </c>
      <c r="I248" s="162"/>
      <c r="J248" s="180" t="s">
        <v>1106</v>
      </c>
      <c r="K248" s="39">
        <v>3287</v>
      </c>
      <c r="L248" s="111">
        <v>9463463</v>
      </c>
      <c r="M248" s="67">
        <v>45586</v>
      </c>
    </row>
    <row r="249" spans="1:13" ht="15" customHeight="1">
      <c r="A249" s="101">
        <v>42432.641000000003</v>
      </c>
      <c r="B249" s="174" t="s">
        <v>154</v>
      </c>
      <c r="C249" s="175" t="s">
        <v>1107</v>
      </c>
      <c r="D249" s="175" t="s">
        <v>65</v>
      </c>
      <c r="E249" s="176" t="s">
        <v>317</v>
      </c>
      <c r="F249" s="98">
        <v>40</v>
      </c>
      <c r="G249" s="175" t="s">
        <v>339</v>
      </c>
      <c r="H249" s="174" t="s">
        <v>669</v>
      </c>
      <c r="I249" s="175" t="s">
        <v>1108</v>
      </c>
      <c r="J249" s="178" t="s">
        <v>1109</v>
      </c>
      <c r="K249" s="75">
        <v>45608</v>
      </c>
      <c r="L249" s="88">
        <v>9222508</v>
      </c>
      <c r="M249" s="116">
        <v>45586</v>
      </c>
    </row>
    <row r="250" spans="1:13" ht="15" customHeight="1">
      <c r="A250" s="75">
        <v>33177.629000000001</v>
      </c>
      <c r="B250" s="180" t="s">
        <v>154</v>
      </c>
      <c r="C250" s="180" t="s">
        <v>1110</v>
      </c>
      <c r="D250" s="175" t="s">
        <v>400</v>
      </c>
      <c r="E250" s="180"/>
      <c r="F250" s="39"/>
      <c r="G250" s="180" t="s">
        <v>0</v>
      </c>
      <c r="H250" s="180" t="s">
        <v>5</v>
      </c>
      <c r="I250" s="180" t="s">
        <v>261</v>
      </c>
      <c r="J250" s="180" t="s">
        <v>210</v>
      </c>
      <c r="K250" s="40">
        <v>32662</v>
      </c>
      <c r="L250" s="111">
        <v>9278911</v>
      </c>
      <c r="M250" s="67">
        <v>45587</v>
      </c>
    </row>
    <row r="251" spans="1:13" ht="15" customHeight="1">
      <c r="A251" s="75">
        <v>4000</v>
      </c>
      <c r="B251" s="162" t="s">
        <v>332</v>
      </c>
      <c r="C251" s="162" t="s">
        <v>1111</v>
      </c>
      <c r="D251" s="162" t="s">
        <v>67</v>
      </c>
      <c r="E251" s="162" t="s">
        <v>362</v>
      </c>
      <c r="F251" s="86">
        <v>11</v>
      </c>
      <c r="G251" s="162" t="s">
        <v>73</v>
      </c>
      <c r="H251" s="162" t="s">
        <v>153</v>
      </c>
      <c r="I251" s="162"/>
      <c r="J251" s="162" t="s">
        <v>1112</v>
      </c>
      <c r="K251" s="86">
        <v>4270</v>
      </c>
      <c r="L251" s="111">
        <v>8822612</v>
      </c>
      <c r="M251" s="67">
        <v>45587</v>
      </c>
    </row>
    <row r="252" spans="1:13" ht="15" customHeight="1">
      <c r="A252" s="75">
        <v>27500</v>
      </c>
      <c r="B252" s="180" t="s">
        <v>154</v>
      </c>
      <c r="C252" s="180" t="s">
        <v>1113</v>
      </c>
      <c r="D252" s="180" t="s">
        <v>72</v>
      </c>
      <c r="E252" s="180" t="s">
        <v>103</v>
      </c>
      <c r="F252" s="39" t="s">
        <v>104</v>
      </c>
      <c r="G252" s="180" t="s">
        <v>18</v>
      </c>
      <c r="H252" s="180" t="s">
        <v>24</v>
      </c>
      <c r="I252" s="180" t="s">
        <v>165</v>
      </c>
      <c r="J252" s="180" t="s">
        <v>1114</v>
      </c>
      <c r="K252" s="40">
        <v>28665</v>
      </c>
      <c r="L252" s="111">
        <v>9124782</v>
      </c>
      <c r="M252" s="67">
        <v>45587</v>
      </c>
    </row>
    <row r="253" spans="1:13" ht="15" customHeight="1">
      <c r="A253" s="101">
        <v>54300</v>
      </c>
      <c r="B253" s="174" t="s">
        <v>154</v>
      </c>
      <c r="C253" s="175" t="s">
        <v>1115</v>
      </c>
      <c r="D253" s="175" t="s">
        <v>65</v>
      </c>
      <c r="E253" s="176" t="s">
        <v>317</v>
      </c>
      <c r="F253" s="98" t="s">
        <v>212</v>
      </c>
      <c r="G253" s="175" t="s">
        <v>328</v>
      </c>
      <c r="H253" s="174"/>
      <c r="I253" s="175" t="s">
        <v>535</v>
      </c>
      <c r="J253" s="178" t="s">
        <v>1116</v>
      </c>
      <c r="K253" s="75">
        <v>56453</v>
      </c>
      <c r="L253" s="88">
        <v>9626936</v>
      </c>
      <c r="M253" s="116">
        <v>45587</v>
      </c>
    </row>
    <row r="254" spans="1:13" ht="15" customHeight="1">
      <c r="A254" s="101">
        <v>45870.421999999999</v>
      </c>
      <c r="B254" s="174" t="s">
        <v>154</v>
      </c>
      <c r="C254" s="175" t="s">
        <v>1117</v>
      </c>
      <c r="D254" s="175" t="s">
        <v>71</v>
      </c>
      <c r="E254" s="176" t="s">
        <v>403</v>
      </c>
      <c r="F254" s="98">
        <v>4</v>
      </c>
      <c r="G254" s="175" t="s">
        <v>995</v>
      </c>
      <c r="H254" s="174" t="s">
        <v>996</v>
      </c>
      <c r="I254" s="175" t="s">
        <v>165</v>
      </c>
      <c r="J254" s="178" t="s">
        <v>1118</v>
      </c>
      <c r="K254" s="75">
        <v>57255</v>
      </c>
      <c r="L254" s="88">
        <v>9461805</v>
      </c>
      <c r="M254" s="116">
        <v>45587</v>
      </c>
    </row>
    <row r="255" spans="1:13" ht="15" customHeight="1">
      <c r="A255" s="101">
        <v>68522</v>
      </c>
      <c r="B255" s="174" t="s">
        <v>154</v>
      </c>
      <c r="C255" s="175" t="s">
        <v>1119</v>
      </c>
      <c r="D255" s="175" t="s">
        <v>65</v>
      </c>
      <c r="E255" s="176" t="s">
        <v>329</v>
      </c>
      <c r="F255" s="98">
        <v>22</v>
      </c>
      <c r="G255" s="175" t="s">
        <v>1062</v>
      </c>
      <c r="H255" s="174" t="s">
        <v>1063</v>
      </c>
      <c r="I255" s="175" t="s">
        <v>321</v>
      </c>
      <c r="J255" s="178" t="s">
        <v>1120</v>
      </c>
      <c r="K255" s="75">
        <v>81462</v>
      </c>
      <c r="L255" s="88">
        <v>9591088</v>
      </c>
      <c r="M255" s="116">
        <v>45587</v>
      </c>
    </row>
    <row r="256" spans="1:13" ht="15" customHeight="1">
      <c r="A256" s="101">
        <v>23000</v>
      </c>
      <c r="B256" s="174" t="s">
        <v>154</v>
      </c>
      <c r="C256" s="175" t="s">
        <v>1121</v>
      </c>
      <c r="D256" s="175" t="s">
        <v>65</v>
      </c>
      <c r="E256" s="176" t="s">
        <v>317</v>
      </c>
      <c r="F256" s="98">
        <v>40</v>
      </c>
      <c r="G256" s="175" t="s">
        <v>324</v>
      </c>
      <c r="H256" s="174" t="s">
        <v>1122</v>
      </c>
      <c r="I256" s="175" t="s">
        <v>540</v>
      </c>
      <c r="J256" s="178" t="s">
        <v>1123</v>
      </c>
      <c r="K256" s="75">
        <v>28141</v>
      </c>
      <c r="L256" s="88">
        <v>9682904</v>
      </c>
      <c r="M256" s="116">
        <v>45587</v>
      </c>
    </row>
    <row r="257" spans="1:13" ht="15" customHeight="1">
      <c r="A257" s="75">
        <v>33000</v>
      </c>
      <c r="B257" s="180" t="s">
        <v>154</v>
      </c>
      <c r="C257" s="180" t="s">
        <v>1124</v>
      </c>
      <c r="D257" s="180" t="s">
        <v>71</v>
      </c>
      <c r="E257" s="180" t="s">
        <v>93</v>
      </c>
      <c r="F257" s="39">
        <v>3</v>
      </c>
      <c r="G257" s="180" t="s">
        <v>0</v>
      </c>
      <c r="H257" s="180" t="s">
        <v>1125</v>
      </c>
      <c r="I257" s="180" t="s">
        <v>165</v>
      </c>
      <c r="J257" s="180" t="s">
        <v>1126</v>
      </c>
      <c r="K257" s="40">
        <v>35287</v>
      </c>
      <c r="L257" s="111">
        <v>9316921</v>
      </c>
      <c r="M257" s="67">
        <v>45588</v>
      </c>
    </row>
    <row r="258" spans="1:13" ht="15" customHeight="1">
      <c r="A258" s="75">
        <v>25500</v>
      </c>
      <c r="B258" s="180" t="s">
        <v>154</v>
      </c>
      <c r="C258" s="180" t="s">
        <v>1127</v>
      </c>
      <c r="D258" s="175" t="s">
        <v>400</v>
      </c>
      <c r="E258" s="180"/>
      <c r="F258" s="39"/>
      <c r="G258" s="180" t="s">
        <v>0</v>
      </c>
      <c r="H258" s="180" t="s">
        <v>5</v>
      </c>
      <c r="I258" s="180" t="s">
        <v>206</v>
      </c>
      <c r="J258" s="180" t="s">
        <v>788</v>
      </c>
      <c r="K258" s="40">
        <v>26467</v>
      </c>
      <c r="L258" s="111">
        <v>9086318</v>
      </c>
      <c r="M258" s="67">
        <v>45588</v>
      </c>
    </row>
    <row r="259" spans="1:13" ht="15" customHeight="1">
      <c r="A259" s="75">
        <v>32100</v>
      </c>
      <c r="B259" s="180" t="s">
        <v>154</v>
      </c>
      <c r="C259" s="180" t="s">
        <v>1128</v>
      </c>
      <c r="D259" s="175" t="s">
        <v>400</v>
      </c>
      <c r="E259" s="180"/>
      <c r="F259" s="39"/>
      <c r="G259" s="180" t="s">
        <v>0</v>
      </c>
      <c r="H259" s="180" t="s">
        <v>5</v>
      </c>
      <c r="I259" s="180" t="s">
        <v>181</v>
      </c>
      <c r="J259" s="180" t="s">
        <v>1129</v>
      </c>
      <c r="K259" s="40">
        <v>33562</v>
      </c>
      <c r="L259" s="111">
        <v>9317779</v>
      </c>
      <c r="M259" s="67">
        <v>45588</v>
      </c>
    </row>
    <row r="260" spans="1:13" ht="15" customHeight="1">
      <c r="A260" s="75">
        <v>41400</v>
      </c>
      <c r="B260" s="180" t="s">
        <v>154</v>
      </c>
      <c r="C260" s="180" t="s">
        <v>1130</v>
      </c>
      <c r="D260" s="175" t="s">
        <v>400</v>
      </c>
      <c r="E260" s="180"/>
      <c r="F260" s="39"/>
      <c r="G260" s="180" t="s">
        <v>0</v>
      </c>
      <c r="H260" s="180" t="s">
        <v>619</v>
      </c>
      <c r="I260" s="180" t="s">
        <v>300</v>
      </c>
      <c r="J260" s="180" t="s">
        <v>1131</v>
      </c>
      <c r="K260" s="40">
        <v>43176</v>
      </c>
      <c r="L260" s="111">
        <v>9114139</v>
      </c>
      <c r="M260" s="67">
        <v>45588</v>
      </c>
    </row>
    <row r="261" spans="1:13" ht="15" customHeight="1">
      <c r="A261" s="75">
        <v>30750</v>
      </c>
      <c r="B261" s="180" t="s">
        <v>154</v>
      </c>
      <c r="C261" s="180" t="s">
        <v>1132</v>
      </c>
      <c r="D261" s="180" t="s">
        <v>2</v>
      </c>
      <c r="E261" s="180" t="s">
        <v>97</v>
      </c>
      <c r="F261" s="39" t="s">
        <v>212</v>
      </c>
      <c r="G261" s="180" t="s">
        <v>13</v>
      </c>
      <c r="H261" s="180" t="s">
        <v>20</v>
      </c>
      <c r="I261" s="180" t="s">
        <v>1031</v>
      </c>
      <c r="J261" s="180" t="s">
        <v>883</v>
      </c>
      <c r="K261" s="40">
        <v>32759</v>
      </c>
      <c r="L261" s="111">
        <v>9277474</v>
      </c>
      <c r="M261" s="67">
        <v>45588</v>
      </c>
    </row>
    <row r="262" spans="1:13" ht="15" customHeight="1">
      <c r="A262" s="101">
        <v>65123</v>
      </c>
      <c r="B262" s="174" t="s">
        <v>154</v>
      </c>
      <c r="C262" s="175" t="s">
        <v>1133</v>
      </c>
      <c r="D262" s="175" t="s">
        <v>65</v>
      </c>
      <c r="E262" s="176" t="s">
        <v>979</v>
      </c>
      <c r="F262" s="98">
        <v>23</v>
      </c>
      <c r="G262" s="175" t="s">
        <v>319</v>
      </c>
      <c r="H262" s="174" t="s">
        <v>1134</v>
      </c>
      <c r="I262" s="175" t="s">
        <v>165</v>
      </c>
      <c r="J262" s="178" t="s">
        <v>1135</v>
      </c>
      <c r="K262" s="75">
        <v>76616</v>
      </c>
      <c r="L262" s="88">
        <v>9273818</v>
      </c>
      <c r="M262" s="116">
        <v>45588</v>
      </c>
    </row>
    <row r="263" spans="1:13" ht="15" customHeight="1">
      <c r="A263" s="101">
        <v>54832</v>
      </c>
      <c r="B263" s="174" t="s">
        <v>154</v>
      </c>
      <c r="C263" s="175" t="s">
        <v>1136</v>
      </c>
      <c r="D263" s="175" t="s">
        <v>65</v>
      </c>
      <c r="E263" s="176" t="s">
        <v>329</v>
      </c>
      <c r="F263" s="98">
        <v>22</v>
      </c>
      <c r="G263" s="175" t="s">
        <v>324</v>
      </c>
      <c r="H263" s="174" t="s">
        <v>1122</v>
      </c>
      <c r="I263" s="175" t="s">
        <v>165</v>
      </c>
      <c r="J263" s="178" t="s">
        <v>1137</v>
      </c>
      <c r="K263" s="75">
        <v>56988</v>
      </c>
      <c r="L263" s="88">
        <v>9472098</v>
      </c>
      <c r="M263" s="116">
        <v>45588</v>
      </c>
    </row>
    <row r="264" spans="1:13" ht="15" customHeight="1">
      <c r="A264" s="75">
        <v>5500</v>
      </c>
      <c r="B264" s="162" t="s">
        <v>124</v>
      </c>
      <c r="C264" s="162" t="s">
        <v>1138</v>
      </c>
      <c r="D264" s="162" t="s">
        <v>67</v>
      </c>
      <c r="E264" s="162" t="s">
        <v>121</v>
      </c>
      <c r="F264" s="86">
        <v>22</v>
      </c>
      <c r="G264" s="162" t="s">
        <v>73</v>
      </c>
      <c r="H264" s="162" t="s">
        <v>179</v>
      </c>
      <c r="I264" s="162"/>
      <c r="J264" s="162" t="s">
        <v>96</v>
      </c>
      <c r="K264" s="86">
        <v>4178</v>
      </c>
      <c r="L264" s="111">
        <v>8873324</v>
      </c>
      <c r="M264" s="67">
        <v>45589</v>
      </c>
    </row>
    <row r="265" spans="1:13" ht="15" customHeight="1">
      <c r="A265" s="75">
        <v>70510</v>
      </c>
      <c r="B265" s="180" t="s">
        <v>154</v>
      </c>
      <c r="C265" s="180" t="s">
        <v>1139</v>
      </c>
      <c r="D265" s="180" t="s">
        <v>65</v>
      </c>
      <c r="E265" s="180" t="s">
        <v>97</v>
      </c>
      <c r="F265" s="39" t="s">
        <v>212</v>
      </c>
      <c r="G265" s="180" t="s">
        <v>0</v>
      </c>
      <c r="H265" s="180" t="s">
        <v>619</v>
      </c>
      <c r="I265" s="180" t="s">
        <v>1140</v>
      </c>
      <c r="J265" s="180" t="s">
        <v>1120</v>
      </c>
      <c r="K265" s="40">
        <v>75942</v>
      </c>
      <c r="L265" s="111">
        <v>9207778</v>
      </c>
      <c r="M265" s="67">
        <v>45590</v>
      </c>
    </row>
    <row r="266" spans="1:13" ht="15" customHeight="1">
      <c r="A266" s="75">
        <v>66000</v>
      </c>
      <c r="B266" s="180" t="s">
        <v>154</v>
      </c>
      <c r="C266" s="180" t="s">
        <v>1141</v>
      </c>
      <c r="D266" s="180" t="s">
        <v>65</v>
      </c>
      <c r="E266" s="180" t="s">
        <v>110</v>
      </c>
      <c r="F266" s="39">
        <v>23</v>
      </c>
      <c r="G266" s="180" t="s">
        <v>73</v>
      </c>
      <c r="H266" s="180" t="s">
        <v>41</v>
      </c>
      <c r="I266" s="180" t="s">
        <v>165</v>
      </c>
      <c r="J266" s="180" t="s">
        <v>708</v>
      </c>
      <c r="K266" s="40">
        <v>76602</v>
      </c>
      <c r="L266" s="111">
        <v>9272917</v>
      </c>
      <c r="M266" s="67">
        <v>45590</v>
      </c>
    </row>
    <row r="267" spans="1:13" ht="15" customHeight="1">
      <c r="A267" s="75">
        <v>33000</v>
      </c>
      <c r="B267" s="180" t="s">
        <v>154</v>
      </c>
      <c r="C267" s="180" t="s">
        <v>1142</v>
      </c>
      <c r="D267" s="180" t="s">
        <v>65</v>
      </c>
      <c r="E267" s="180" t="s">
        <v>95</v>
      </c>
      <c r="F267" s="39">
        <v>22</v>
      </c>
      <c r="G267" s="180" t="s">
        <v>0</v>
      </c>
      <c r="H267" s="180"/>
      <c r="I267" s="180" t="s">
        <v>165</v>
      </c>
      <c r="J267" s="180" t="s">
        <v>1143</v>
      </c>
      <c r="K267" s="40">
        <v>35366</v>
      </c>
      <c r="L267" s="111">
        <v>9172387</v>
      </c>
      <c r="M267" s="67">
        <v>45590</v>
      </c>
    </row>
    <row r="268" spans="1:13" ht="15" customHeight="1">
      <c r="A268" s="101">
        <v>51048</v>
      </c>
      <c r="B268" s="174" t="s">
        <v>154</v>
      </c>
      <c r="C268" s="175" t="s">
        <v>1144</v>
      </c>
      <c r="D268" s="175" t="s">
        <v>65</v>
      </c>
      <c r="E268" s="176" t="s">
        <v>317</v>
      </c>
      <c r="F268" s="98">
        <v>40</v>
      </c>
      <c r="G268" s="175" t="s">
        <v>324</v>
      </c>
      <c r="H268" s="174"/>
      <c r="I268" s="175" t="s">
        <v>580</v>
      </c>
      <c r="J268" s="178" t="s">
        <v>1145</v>
      </c>
      <c r="K268" s="75">
        <v>52549</v>
      </c>
      <c r="L268" s="88">
        <v>9197662</v>
      </c>
      <c r="M268" s="116">
        <v>45590</v>
      </c>
    </row>
    <row r="269" spans="1:13" ht="15" customHeight="1">
      <c r="A269" s="75">
        <v>6000</v>
      </c>
      <c r="B269" s="162" t="s">
        <v>154</v>
      </c>
      <c r="C269" s="162" t="s">
        <v>1146</v>
      </c>
      <c r="D269" s="162" t="s">
        <v>67</v>
      </c>
      <c r="E269" s="162" t="s">
        <v>68</v>
      </c>
      <c r="F269" s="86">
        <v>0</v>
      </c>
      <c r="G269" s="180" t="s">
        <v>73</v>
      </c>
      <c r="H269" s="180" t="s">
        <v>41</v>
      </c>
      <c r="I269" s="162"/>
      <c r="J269" s="162" t="s">
        <v>216</v>
      </c>
      <c r="K269" s="86">
        <v>8151</v>
      </c>
      <c r="L269" s="111">
        <v>9922122</v>
      </c>
      <c r="M269" s="67">
        <v>45591</v>
      </c>
    </row>
    <row r="270" spans="1:13" ht="15" customHeight="1">
      <c r="A270" s="75">
        <v>6000</v>
      </c>
      <c r="B270" s="162" t="s">
        <v>124</v>
      </c>
      <c r="C270" s="162" t="s">
        <v>1147</v>
      </c>
      <c r="D270" s="162" t="s">
        <v>67</v>
      </c>
      <c r="E270" s="162" t="s">
        <v>68</v>
      </c>
      <c r="F270" s="86">
        <v>1</v>
      </c>
      <c r="G270" s="162" t="s">
        <v>73</v>
      </c>
      <c r="H270" s="162" t="s">
        <v>36</v>
      </c>
      <c r="I270" s="162"/>
      <c r="J270" s="162" t="s">
        <v>1148</v>
      </c>
      <c r="K270" s="86">
        <v>6328</v>
      </c>
      <c r="L270" s="111">
        <v>9868730</v>
      </c>
      <c r="M270" s="67">
        <v>45591</v>
      </c>
    </row>
    <row r="271" spans="1:13" ht="15" customHeight="1">
      <c r="A271" s="75">
        <v>27500</v>
      </c>
      <c r="B271" s="180" t="s">
        <v>154</v>
      </c>
      <c r="C271" s="180" t="s">
        <v>1149</v>
      </c>
      <c r="D271" s="180" t="s">
        <v>65</v>
      </c>
      <c r="E271" s="180" t="s">
        <v>97</v>
      </c>
      <c r="F271" s="39">
        <v>40</v>
      </c>
      <c r="G271" s="180" t="s">
        <v>1</v>
      </c>
      <c r="H271" s="180" t="s">
        <v>9</v>
      </c>
      <c r="I271" s="180" t="s">
        <v>576</v>
      </c>
      <c r="J271" s="180" t="s">
        <v>169</v>
      </c>
      <c r="K271" s="40">
        <v>28418</v>
      </c>
      <c r="L271" s="111">
        <v>9550424</v>
      </c>
      <c r="M271" s="67">
        <v>45591</v>
      </c>
    </row>
    <row r="272" spans="1:13" ht="15" customHeight="1">
      <c r="A272" s="75">
        <v>5000</v>
      </c>
      <c r="B272" s="162" t="s">
        <v>56</v>
      </c>
      <c r="C272" s="162" t="s">
        <v>1150</v>
      </c>
      <c r="D272" s="162" t="s">
        <v>67</v>
      </c>
      <c r="E272" s="162" t="s">
        <v>121</v>
      </c>
      <c r="F272" s="39">
        <v>22</v>
      </c>
      <c r="G272" s="162"/>
      <c r="H272" s="180"/>
      <c r="I272" s="162"/>
      <c r="J272" s="180" t="s">
        <v>645</v>
      </c>
      <c r="K272" s="39">
        <v>5152</v>
      </c>
      <c r="L272" s="111">
        <v>9142875</v>
      </c>
      <c r="M272" s="67">
        <v>45591</v>
      </c>
    </row>
    <row r="273" spans="1:13" ht="15" customHeight="1">
      <c r="A273" s="75">
        <v>5000</v>
      </c>
      <c r="B273" s="162" t="s">
        <v>64</v>
      </c>
      <c r="C273" s="162" t="s">
        <v>390</v>
      </c>
      <c r="D273" s="162" t="s">
        <v>67</v>
      </c>
      <c r="E273" s="162" t="s">
        <v>69</v>
      </c>
      <c r="F273" s="39">
        <v>8</v>
      </c>
      <c r="G273" s="162"/>
      <c r="H273" s="180"/>
      <c r="I273" s="162"/>
      <c r="J273" s="180" t="s">
        <v>652</v>
      </c>
      <c r="K273" s="39">
        <v>5657</v>
      </c>
      <c r="L273" s="111">
        <v>8959192</v>
      </c>
      <c r="M273" s="67">
        <v>45591</v>
      </c>
    </row>
    <row r="274" spans="1:13" ht="15" customHeight="1">
      <c r="A274" s="101">
        <v>63027</v>
      </c>
      <c r="B274" s="174" t="s">
        <v>154</v>
      </c>
      <c r="C274" s="175" t="s">
        <v>1151</v>
      </c>
      <c r="D274" s="175" t="s">
        <v>400</v>
      </c>
      <c r="E274" s="176"/>
      <c r="F274" s="98"/>
      <c r="G274" s="175" t="s">
        <v>328</v>
      </c>
      <c r="H274" s="174" t="s">
        <v>999</v>
      </c>
      <c r="I274" s="175" t="s">
        <v>318</v>
      </c>
      <c r="J274" s="178" t="s">
        <v>591</v>
      </c>
      <c r="K274" s="75">
        <v>75484</v>
      </c>
      <c r="L274" s="88">
        <v>9174270</v>
      </c>
      <c r="M274" s="116">
        <v>45591</v>
      </c>
    </row>
    <row r="275" spans="1:13" ht="15" customHeight="1">
      <c r="A275" s="101">
        <v>38500</v>
      </c>
      <c r="B275" s="174" t="s">
        <v>154</v>
      </c>
      <c r="C275" s="175" t="s">
        <v>1152</v>
      </c>
      <c r="D275" s="175" t="s">
        <v>71</v>
      </c>
      <c r="E275" s="176" t="s">
        <v>403</v>
      </c>
      <c r="F275" s="98">
        <v>3</v>
      </c>
      <c r="G275" s="175" t="s">
        <v>1015</v>
      </c>
      <c r="H275" s="174"/>
      <c r="I275" s="175" t="s">
        <v>165</v>
      </c>
      <c r="J275" s="178" t="s">
        <v>591</v>
      </c>
      <c r="K275" s="75">
        <v>50779</v>
      </c>
      <c r="L275" s="88">
        <v>9401910</v>
      </c>
      <c r="M275" s="116">
        <v>45591</v>
      </c>
    </row>
    <row r="276" spans="1:13" ht="15" customHeight="1">
      <c r="A276" s="101">
        <v>40170</v>
      </c>
      <c r="B276" s="174" t="s">
        <v>154</v>
      </c>
      <c r="C276" s="175" t="s">
        <v>1153</v>
      </c>
      <c r="D276" s="175" t="s">
        <v>65</v>
      </c>
      <c r="E276" s="176" t="s">
        <v>329</v>
      </c>
      <c r="F276" s="98">
        <v>22</v>
      </c>
      <c r="G276" s="175" t="s">
        <v>402</v>
      </c>
      <c r="H276" s="174" t="s">
        <v>1154</v>
      </c>
      <c r="I276" s="175" t="s">
        <v>1108</v>
      </c>
      <c r="J276" s="178" t="s">
        <v>1155</v>
      </c>
      <c r="K276" s="75">
        <v>52050</v>
      </c>
      <c r="L276" s="88">
        <v>9294214</v>
      </c>
      <c r="M276" s="116">
        <v>45591</v>
      </c>
    </row>
    <row r="277" spans="1:13" ht="15" customHeight="1">
      <c r="A277" s="75">
        <v>5000</v>
      </c>
      <c r="B277" s="162" t="s">
        <v>124</v>
      </c>
      <c r="C277" s="162" t="s">
        <v>1156</v>
      </c>
      <c r="D277" s="162" t="s">
        <v>67</v>
      </c>
      <c r="E277" s="162" t="s">
        <v>121</v>
      </c>
      <c r="F277" s="86">
        <v>22</v>
      </c>
      <c r="G277" s="162" t="s">
        <v>73</v>
      </c>
      <c r="H277" s="162" t="s">
        <v>155</v>
      </c>
      <c r="I277" s="162"/>
      <c r="J277" s="162" t="s">
        <v>1157</v>
      </c>
      <c r="K277" s="86">
        <v>5468</v>
      </c>
      <c r="L277" s="111">
        <v>9459618</v>
      </c>
      <c r="M277" s="67">
        <v>45592</v>
      </c>
    </row>
    <row r="278" spans="1:13" ht="15" customHeight="1">
      <c r="A278" s="75">
        <v>5500</v>
      </c>
      <c r="B278" s="162" t="s">
        <v>124</v>
      </c>
      <c r="C278" s="162" t="s">
        <v>1158</v>
      </c>
      <c r="D278" s="162" t="s">
        <v>67</v>
      </c>
      <c r="E278" s="162" t="s">
        <v>68</v>
      </c>
      <c r="F278" s="86" t="s">
        <v>392</v>
      </c>
      <c r="G278" s="162" t="s">
        <v>73</v>
      </c>
      <c r="H278" s="162" t="s">
        <v>179</v>
      </c>
      <c r="I278" s="162"/>
      <c r="J278" s="162" t="s">
        <v>649</v>
      </c>
      <c r="K278" s="86">
        <v>6077</v>
      </c>
      <c r="L278" s="111">
        <v>9823871</v>
      </c>
      <c r="M278" s="67">
        <v>45592</v>
      </c>
    </row>
    <row r="279" spans="1:13" ht="15" customHeight="1">
      <c r="A279" s="75">
        <v>31000</v>
      </c>
      <c r="B279" s="180" t="s">
        <v>154</v>
      </c>
      <c r="C279" s="180" t="s">
        <v>1159</v>
      </c>
      <c r="D279" s="180" t="s">
        <v>65</v>
      </c>
      <c r="E279" s="180" t="s">
        <v>97</v>
      </c>
      <c r="F279" s="39" t="s">
        <v>212</v>
      </c>
      <c r="G279" s="180"/>
      <c r="H279" s="180"/>
      <c r="I279" s="180" t="s">
        <v>580</v>
      </c>
      <c r="J279" s="180" t="s">
        <v>757</v>
      </c>
      <c r="K279" s="40">
        <v>31818</v>
      </c>
      <c r="L279" s="111">
        <v>9278167</v>
      </c>
      <c r="M279" s="67">
        <v>45592</v>
      </c>
    </row>
    <row r="280" spans="1:13" ht="15" customHeight="1">
      <c r="A280" s="101">
        <v>48577.199000000001</v>
      </c>
      <c r="B280" s="174" t="s">
        <v>154</v>
      </c>
      <c r="C280" s="175" t="s">
        <v>1160</v>
      </c>
      <c r="D280" s="175" t="s">
        <v>65</v>
      </c>
      <c r="E280" s="176" t="s">
        <v>979</v>
      </c>
      <c r="F280" s="98">
        <v>23</v>
      </c>
      <c r="G280" s="175" t="s">
        <v>339</v>
      </c>
      <c r="H280" s="174" t="s">
        <v>669</v>
      </c>
      <c r="I280" s="175" t="s">
        <v>165</v>
      </c>
      <c r="J280" s="178" t="s">
        <v>1161</v>
      </c>
      <c r="K280" s="75">
        <v>52307</v>
      </c>
      <c r="L280" s="88">
        <v>9296743</v>
      </c>
      <c r="M280" s="116">
        <v>45592</v>
      </c>
    </row>
    <row r="281" spans="1:13" ht="15" customHeight="1">
      <c r="A281" s="101">
        <v>49556.641000000003</v>
      </c>
      <c r="B281" s="174" t="s">
        <v>154</v>
      </c>
      <c r="C281" s="175" t="s">
        <v>1162</v>
      </c>
      <c r="D281" s="175" t="s">
        <v>72</v>
      </c>
      <c r="E281" s="176" t="s">
        <v>330</v>
      </c>
      <c r="F281" s="98" t="s">
        <v>104</v>
      </c>
      <c r="G281" s="175" t="s">
        <v>339</v>
      </c>
      <c r="H281" s="174" t="s">
        <v>669</v>
      </c>
      <c r="I281" s="175" t="s">
        <v>1031</v>
      </c>
      <c r="J281" s="178" t="s">
        <v>1163</v>
      </c>
      <c r="K281" s="75">
        <v>55092</v>
      </c>
      <c r="L281" s="88">
        <v>9432476</v>
      </c>
      <c r="M281" s="116">
        <v>45592</v>
      </c>
    </row>
    <row r="282" spans="1:13" ht="15" customHeight="1">
      <c r="A282" s="101">
        <v>59500</v>
      </c>
      <c r="B282" s="174" t="s">
        <v>154</v>
      </c>
      <c r="C282" s="175" t="s">
        <v>1164</v>
      </c>
      <c r="D282" s="175" t="s">
        <v>71</v>
      </c>
      <c r="E282" s="176" t="s">
        <v>403</v>
      </c>
      <c r="F282" s="98">
        <v>4</v>
      </c>
      <c r="G282" s="175" t="s">
        <v>328</v>
      </c>
      <c r="H282" s="174"/>
      <c r="I282" s="175" t="s">
        <v>165</v>
      </c>
      <c r="J282" s="178" t="s">
        <v>1165</v>
      </c>
      <c r="K282" s="75">
        <v>75765</v>
      </c>
      <c r="L282" s="88">
        <v>9316854</v>
      </c>
      <c r="M282" s="116">
        <v>45592</v>
      </c>
    </row>
    <row r="283" spans="1:13" ht="15" customHeight="1">
      <c r="A283" s="123">
        <v>5000</v>
      </c>
      <c r="B283" s="174" t="s">
        <v>154</v>
      </c>
      <c r="C283" s="219" t="s">
        <v>514</v>
      </c>
      <c r="D283" s="219" t="s">
        <v>66</v>
      </c>
      <c r="E283" s="219" t="s">
        <v>515</v>
      </c>
      <c r="F283" s="117">
        <v>19</v>
      </c>
      <c r="G283" s="219" t="s">
        <v>73</v>
      </c>
      <c r="H283" s="220" t="s">
        <v>179</v>
      </c>
      <c r="I283" s="219"/>
      <c r="J283" s="221" t="s">
        <v>633</v>
      </c>
      <c r="K283" s="222">
        <v>5334</v>
      </c>
      <c r="L283" s="117">
        <v>8867210</v>
      </c>
      <c r="M283" s="116">
        <v>45593</v>
      </c>
    </row>
    <row r="284" spans="1:13" ht="15" customHeight="1">
      <c r="A284" s="124">
        <v>3000.0900999999999</v>
      </c>
      <c r="B284" s="223" t="s">
        <v>154</v>
      </c>
      <c r="C284" s="224" t="s">
        <v>516</v>
      </c>
      <c r="D284" s="225" t="s">
        <v>115</v>
      </c>
      <c r="E284" s="224" t="s">
        <v>517</v>
      </c>
      <c r="F284" s="119"/>
      <c r="G284" s="224"/>
      <c r="H284" s="180"/>
      <c r="I284" s="224"/>
      <c r="J284" s="226" t="s">
        <v>634</v>
      </c>
      <c r="K284" s="227">
        <v>3273</v>
      </c>
      <c r="L284" s="117">
        <v>8887454</v>
      </c>
      <c r="M284" s="116">
        <v>45593</v>
      </c>
    </row>
    <row r="285" spans="1:13" ht="15" customHeight="1">
      <c r="A285" s="123">
        <v>5500</v>
      </c>
      <c r="B285" s="174" t="s">
        <v>154</v>
      </c>
      <c r="C285" s="219" t="s">
        <v>518</v>
      </c>
      <c r="D285" s="219" t="s">
        <v>294</v>
      </c>
      <c r="E285" s="219" t="s">
        <v>519</v>
      </c>
      <c r="F285" s="117" t="s">
        <v>392</v>
      </c>
      <c r="G285" s="219" t="s">
        <v>0</v>
      </c>
      <c r="H285" s="180" t="s">
        <v>5</v>
      </c>
      <c r="I285" s="219" t="s">
        <v>520</v>
      </c>
      <c r="J285" s="228" t="s">
        <v>635</v>
      </c>
      <c r="K285" s="222">
        <v>5985</v>
      </c>
      <c r="L285" s="117">
        <v>8837813</v>
      </c>
      <c r="M285" s="116">
        <v>45593</v>
      </c>
    </row>
    <row r="286" spans="1:13" ht="15" customHeight="1">
      <c r="A286" s="101">
        <v>27500</v>
      </c>
      <c r="B286" s="176" t="s">
        <v>332</v>
      </c>
      <c r="C286" s="175" t="s">
        <v>410</v>
      </c>
      <c r="D286" s="175" t="s">
        <v>400</v>
      </c>
      <c r="E286" s="174"/>
      <c r="F286" s="100"/>
      <c r="G286" s="175" t="s">
        <v>331</v>
      </c>
      <c r="H286" s="174" t="s">
        <v>636</v>
      </c>
      <c r="I286" s="175" t="s">
        <v>261</v>
      </c>
      <c r="J286" s="229" t="s">
        <v>411</v>
      </c>
      <c r="K286" s="75">
        <v>28355</v>
      </c>
      <c r="L286" s="88">
        <v>9544384</v>
      </c>
      <c r="M286" s="116">
        <v>45593</v>
      </c>
    </row>
    <row r="287" spans="1:13" ht="15" customHeight="1">
      <c r="A287" s="101">
        <v>58845</v>
      </c>
      <c r="B287" s="174" t="s">
        <v>154</v>
      </c>
      <c r="C287" s="175" t="s">
        <v>414</v>
      </c>
      <c r="D287" s="175" t="s">
        <v>65</v>
      </c>
      <c r="E287" s="176" t="s">
        <v>329</v>
      </c>
      <c r="F287" s="98">
        <v>22</v>
      </c>
      <c r="G287" s="175" t="s">
        <v>315</v>
      </c>
      <c r="H287" s="174"/>
      <c r="I287" s="175" t="s">
        <v>513</v>
      </c>
      <c r="J287" s="178" t="s">
        <v>184</v>
      </c>
      <c r="K287" s="75">
        <v>61429</v>
      </c>
      <c r="L287" s="88">
        <v>9599767</v>
      </c>
      <c r="M287" s="116">
        <v>45593</v>
      </c>
    </row>
    <row r="288" spans="1:13" ht="15" customHeight="1">
      <c r="A288" s="123">
        <v>2500</v>
      </c>
      <c r="B288" s="174" t="s">
        <v>154</v>
      </c>
      <c r="C288" s="219" t="s">
        <v>521</v>
      </c>
      <c r="D288" s="219" t="s">
        <v>67</v>
      </c>
      <c r="E288" s="219" t="s">
        <v>121</v>
      </c>
      <c r="F288" s="117">
        <v>22</v>
      </c>
      <c r="G288" s="219" t="s">
        <v>34</v>
      </c>
      <c r="H288" s="230" t="s">
        <v>35</v>
      </c>
      <c r="I288" s="219"/>
      <c r="J288" s="228" t="s">
        <v>637</v>
      </c>
      <c r="K288" s="222">
        <v>2904</v>
      </c>
      <c r="L288" s="117">
        <v>8223074</v>
      </c>
      <c r="M288" s="116">
        <v>45593</v>
      </c>
    </row>
    <row r="289" spans="1:13" ht="15" customHeight="1">
      <c r="A289" s="101">
        <v>52150</v>
      </c>
      <c r="B289" s="174" t="s">
        <v>154</v>
      </c>
      <c r="C289" s="175" t="s">
        <v>412</v>
      </c>
      <c r="D289" s="175" t="s">
        <v>65</v>
      </c>
      <c r="E289" s="176" t="s">
        <v>317</v>
      </c>
      <c r="F289" s="98">
        <v>40</v>
      </c>
      <c r="G289" s="175" t="s">
        <v>402</v>
      </c>
      <c r="H289" s="174" t="s">
        <v>458</v>
      </c>
      <c r="I289" s="175" t="s">
        <v>318</v>
      </c>
      <c r="J289" s="178" t="s">
        <v>413</v>
      </c>
      <c r="K289" s="75">
        <v>55582</v>
      </c>
      <c r="L289" s="88">
        <v>9430856</v>
      </c>
      <c r="M289" s="116">
        <v>45593</v>
      </c>
    </row>
    <row r="290" spans="1:13" ht="15" customHeight="1">
      <c r="A290" s="123">
        <v>3500</v>
      </c>
      <c r="B290" s="162" t="s">
        <v>124</v>
      </c>
      <c r="C290" s="219" t="s">
        <v>524</v>
      </c>
      <c r="D290" s="219" t="s">
        <v>67</v>
      </c>
      <c r="E290" s="219" t="s">
        <v>362</v>
      </c>
      <c r="F290" s="117">
        <v>11</v>
      </c>
      <c r="G290" s="231" t="s">
        <v>73</v>
      </c>
      <c r="H290" s="230" t="s">
        <v>179</v>
      </c>
      <c r="I290" s="219"/>
      <c r="J290" s="228" t="s">
        <v>638</v>
      </c>
      <c r="K290" s="222">
        <v>3782</v>
      </c>
      <c r="L290" s="117">
        <v>8903105</v>
      </c>
      <c r="M290" s="232">
        <v>45594</v>
      </c>
    </row>
    <row r="291" spans="1:13" ht="15" customHeight="1">
      <c r="A291" s="123">
        <v>28500</v>
      </c>
      <c r="B291" s="174" t="s">
        <v>154</v>
      </c>
      <c r="C291" s="219" t="s">
        <v>523</v>
      </c>
      <c r="D291" s="219" t="s">
        <v>71</v>
      </c>
      <c r="E291" s="219" t="s">
        <v>93</v>
      </c>
      <c r="F291" s="117">
        <v>3</v>
      </c>
      <c r="G291" s="219" t="s">
        <v>2</v>
      </c>
      <c r="H291" s="230" t="s">
        <v>639</v>
      </c>
      <c r="I291" s="219" t="s">
        <v>165</v>
      </c>
      <c r="J291" s="228" t="s">
        <v>640</v>
      </c>
      <c r="K291" s="222">
        <v>30124</v>
      </c>
      <c r="L291" s="117">
        <v>9443774</v>
      </c>
      <c r="M291" s="232">
        <v>45594</v>
      </c>
    </row>
    <row r="292" spans="1:13" ht="15" customHeight="1">
      <c r="A292" s="123">
        <v>27500</v>
      </c>
      <c r="B292" s="174" t="s">
        <v>154</v>
      </c>
      <c r="C292" s="219" t="s">
        <v>198</v>
      </c>
      <c r="D292" s="219" t="s">
        <v>65</v>
      </c>
      <c r="E292" s="219" t="s">
        <v>95</v>
      </c>
      <c r="F292" s="117">
        <v>22</v>
      </c>
      <c r="G292" s="219" t="s">
        <v>0</v>
      </c>
      <c r="H292" s="230" t="s">
        <v>619</v>
      </c>
      <c r="I292" s="219" t="s">
        <v>321</v>
      </c>
      <c r="J292" s="228" t="s">
        <v>641</v>
      </c>
      <c r="K292" s="222">
        <v>28358</v>
      </c>
      <c r="L292" s="117">
        <v>9445021</v>
      </c>
      <c r="M292" s="232">
        <v>45594</v>
      </c>
    </row>
    <row r="293" spans="1:13" ht="15" customHeight="1">
      <c r="A293" s="123">
        <v>25500</v>
      </c>
      <c r="B293" s="174" t="s">
        <v>154</v>
      </c>
      <c r="C293" s="219" t="s">
        <v>522</v>
      </c>
      <c r="D293" s="219" t="s">
        <v>65</v>
      </c>
      <c r="E293" s="219" t="s">
        <v>97</v>
      </c>
      <c r="F293" s="117" t="s">
        <v>212</v>
      </c>
      <c r="G293" s="219" t="s">
        <v>34</v>
      </c>
      <c r="H293" s="230" t="s">
        <v>35</v>
      </c>
      <c r="I293" s="219" t="s">
        <v>181</v>
      </c>
      <c r="J293" s="228" t="s">
        <v>642</v>
      </c>
      <c r="K293" s="222">
        <v>26412</v>
      </c>
      <c r="L293" s="117">
        <v>9125229</v>
      </c>
      <c r="M293" s="232">
        <v>45594</v>
      </c>
    </row>
    <row r="294" spans="1:13" ht="15" customHeight="1">
      <c r="A294" s="123">
        <v>3500</v>
      </c>
      <c r="B294" s="174" t="s">
        <v>154</v>
      </c>
      <c r="C294" s="219" t="s">
        <v>532</v>
      </c>
      <c r="D294" s="219" t="s">
        <v>66</v>
      </c>
      <c r="E294" s="219" t="s">
        <v>214</v>
      </c>
      <c r="F294" s="117" t="s">
        <v>533</v>
      </c>
      <c r="G294" s="219" t="s">
        <v>0</v>
      </c>
      <c r="H294" s="230" t="s">
        <v>5</v>
      </c>
      <c r="I294" s="219"/>
      <c r="J294" s="228" t="s">
        <v>643</v>
      </c>
      <c r="K294" s="222">
        <v>3734</v>
      </c>
      <c r="L294" s="117">
        <v>8871338</v>
      </c>
      <c r="M294" s="63">
        <v>45595</v>
      </c>
    </row>
    <row r="295" spans="1:13" ht="15" customHeight="1">
      <c r="A295" s="123">
        <v>30931.58</v>
      </c>
      <c r="B295" s="174" t="s">
        <v>154</v>
      </c>
      <c r="C295" s="219" t="s">
        <v>534</v>
      </c>
      <c r="D295" s="175" t="s">
        <v>400</v>
      </c>
      <c r="E295" s="219"/>
      <c r="F295" s="117"/>
      <c r="G295" s="219" t="s">
        <v>0</v>
      </c>
      <c r="H295" s="230" t="s">
        <v>5</v>
      </c>
      <c r="I295" s="219" t="s">
        <v>535</v>
      </c>
      <c r="J295" s="228" t="s">
        <v>644</v>
      </c>
      <c r="K295" s="222">
        <v>32576</v>
      </c>
      <c r="L295" s="117">
        <v>9336775</v>
      </c>
      <c r="M295" s="63">
        <v>45595</v>
      </c>
    </row>
    <row r="296" spans="1:13" ht="15" customHeight="1">
      <c r="A296" s="101">
        <v>5000</v>
      </c>
      <c r="B296" s="174" t="s">
        <v>64</v>
      </c>
      <c r="C296" s="231" t="s">
        <v>525</v>
      </c>
      <c r="D296" s="162" t="s">
        <v>115</v>
      </c>
      <c r="E296" s="176" t="s">
        <v>116</v>
      </c>
      <c r="F296" s="100">
        <v>37</v>
      </c>
      <c r="G296" s="231" t="s">
        <v>73</v>
      </c>
      <c r="H296" s="162" t="s">
        <v>155</v>
      </c>
      <c r="I296" s="231" t="s">
        <v>116</v>
      </c>
      <c r="J296" s="178" t="s">
        <v>645</v>
      </c>
      <c r="K296" s="75">
        <v>5177</v>
      </c>
      <c r="L296" s="112">
        <v>9119373</v>
      </c>
      <c r="M296" s="63">
        <v>45595</v>
      </c>
    </row>
    <row r="297" spans="1:13" ht="15" customHeight="1">
      <c r="A297" s="123">
        <v>2956.02</v>
      </c>
      <c r="B297" s="219" t="s">
        <v>286</v>
      </c>
      <c r="C297" s="219" t="s">
        <v>526</v>
      </c>
      <c r="D297" s="219" t="s">
        <v>295</v>
      </c>
      <c r="E297" s="219" t="s">
        <v>517</v>
      </c>
      <c r="F297" s="117"/>
      <c r="G297" s="219" t="s">
        <v>73</v>
      </c>
      <c r="H297" s="162" t="s">
        <v>155</v>
      </c>
      <c r="I297" s="219" t="s">
        <v>527</v>
      </c>
      <c r="J297" s="228" t="s">
        <v>96</v>
      </c>
      <c r="K297" s="222">
        <v>5026</v>
      </c>
      <c r="L297" s="117">
        <v>9549657</v>
      </c>
      <c r="M297" s="63">
        <v>45595</v>
      </c>
    </row>
    <row r="298" spans="1:13" ht="15" customHeight="1">
      <c r="A298" s="123">
        <v>7670.3198000000002</v>
      </c>
      <c r="B298" s="219" t="s">
        <v>56</v>
      </c>
      <c r="C298" s="219" t="s">
        <v>539</v>
      </c>
      <c r="D298" s="219" t="s">
        <v>295</v>
      </c>
      <c r="E298" s="219" t="s">
        <v>517</v>
      </c>
      <c r="F298" s="117"/>
      <c r="G298" s="219" t="s">
        <v>73</v>
      </c>
      <c r="H298" s="162" t="s">
        <v>155</v>
      </c>
      <c r="I298" s="219" t="s">
        <v>540</v>
      </c>
      <c r="J298" s="228" t="s">
        <v>646</v>
      </c>
      <c r="K298" s="222">
        <v>8163</v>
      </c>
      <c r="L298" s="117">
        <v>9903839</v>
      </c>
      <c r="M298" s="63">
        <v>45595</v>
      </c>
    </row>
    <row r="299" spans="1:13" ht="15" customHeight="1">
      <c r="A299" s="123">
        <v>66460</v>
      </c>
      <c r="B299" s="174" t="s">
        <v>154</v>
      </c>
      <c r="C299" s="219" t="s">
        <v>538</v>
      </c>
      <c r="D299" s="219" t="s">
        <v>65</v>
      </c>
      <c r="E299" s="219" t="s">
        <v>110</v>
      </c>
      <c r="F299" s="117">
        <v>23</v>
      </c>
      <c r="G299" s="219" t="s">
        <v>0</v>
      </c>
      <c r="H299" s="233" t="s">
        <v>647</v>
      </c>
      <c r="I299" s="219" t="s">
        <v>165</v>
      </c>
      <c r="J299" s="221" t="s">
        <v>648</v>
      </c>
      <c r="K299" s="222">
        <v>75115</v>
      </c>
      <c r="L299" s="117">
        <v>9217644</v>
      </c>
      <c r="M299" s="63">
        <v>45595</v>
      </c>
    </row>
    <row r="300" spans="1:13" ht="15" customHeight="1">
      <c r="A300" s="123">
        <v>6000</v>
      </c>
      <c r="B300" s="219" t="s">
        <v>56</v>
      </c>
      <c r="C300" s="219" t="s">
        <v>542</v>
      </c>
      <c r="D300" s="219" t="s">
        <v>67</v>
      </c>
      <c r="E300" s="219" t="s">
        <v>121</v>
      </c>
      <c r="F300" s="117">
        <v>22</v>
      </c>
      <c r="G300" s="219" t="s">
        <v>0</v>
      </c>
      <c r="H300" s="230" t="s">
        <v>619</v>
      </c>
      <c r="I300" s="219"/>
      <c r="J300" s="228" t="s">
        <v>645</v>
      </c>
      <c r="K300" s="222">
        <v>7911</v>
      </c>
      <c r="L300" s="117">
        <v>9788095</v>
      </c>
      <c r="M300" s="63">
        <v>45595</v>
      </c>
    </row>
    <row r="301" spans="1:13" ht="15" customHeight="1">
      <c r="A301" s="123">
        <v>66300</v>
      </c>
      <c r="B301" s="219"/>
      <c r="C301" s="219" t="s">
        <v>536</v>
      </c>
      <c r="D301" s="175" t="s">
        <v>400</v>
      </c>
      <c r="E301" s="219"/>
      <c r="F301" s="117"/>
      <c r="G301" s="219" t="s">
        <v>333</v>
      </c>
      <c r="H301" s="230"/>
      <c r="I301" s="219" t="s">
        <v>537</v>
      </c>
      <c r="J301" s="228" t="s">
        <v>401</v>
      </c>
      <c r="K301" s="222">
        <v>74414</v>
      </c>
      <c r="L301" s="117">
        <v>9269233</v>
      </c>
      <c r="M301" s="63">
        <v>45595</v>
      </c>
    </row>
    <row r="302" spans="1:13" ht="15" customHeight="1">
      <c r="A302" s="123">
        <v>6000</v>
      </c>
      <c r="B302" s="174" t="s">
        <v>154</v>
      </c>
      <c r="C302" s="219" t="s">
        <v>541</v>
      </c>
      <c r="D302" s="219" t="s">
        <v>67</v>
      </c>
      <c r="E302" s="219" t="s">
        <v>114</v>
      </c>
      <c r="F302" s="117">
        <v>7</v>
      </c>
      <c r="G302" s="219" t="s">
        <v>1</v>
      </c>
      <c r="H302" s="180" t="s">
        <v>9</v>
      </c>
      <c r="I302" s="219"/>
      <c r="J302" s="228" t="s">
        <v>649</v>
      </c>
      <c r="K302" s="222">
        <v>6882</v>
      </c>
      <c r="L302" s="117">
        <v>9383883</v>
      </c>
      <c r="M302" s="63">
        <v>45595</v>
      </c>
    </row>
    <row r="303" spans="1:13" ht="15" customHeight="1">
      <c r="A303" s="123">
        <v>3000</v>
      </c>
      <c r="B303" s="174" t="s">
        <v>154</v>
      </c>
      <c r="C303" s="219" t="s">
        <v>531</v>
      </c>
      <c r="D303" s="219" t="s">
        <v>66</v>
      </c>
      <c r="E303" s="219" t="s">
        <v>214</v>
      </c>
      <c r="F303" s="117" t="s">
        <v>215</v>
      </c>
      <c r="G303" s="219"/>
      <c r="H303" s="230"/>
      <c r="I303" s="219"/>
      <c r="J303" s="228" t="s">
        <v>650</v>
      </c>
      <c r="K303" s="222">
        <v>3330</v>
      </c>
      <c r="L303" s="117">
        <v>8946810</v>
      </c>
      <c r="M303" s="63">
        <v>45595</v>
      </c>
    </row>
    <row r="304" spans="1:13" ht="15" customHeight="1">
      <c r="A304" s="123">
        <v>4000</v>
      </c>
      <c r="B304" s="162" t="s">
        <v>124</v>
      </c>
      <c r="C304" s="219" t="s">
        <v>528</v>
      </c>
      <c r="D304" s="219" t="s">
        <v>67</v>
      </c>
      <c r="E304" s="219" t="s">
        <v>114</v>
      </c>
      <c r="F304" s="117">
        <v>6</v>
      </c>
      <c r="G304" s="219"/>
      <c r="H304" s="230"/>
      <c r="I304" s="219"/>
      <c r="J304" s="228" t="s">
        <v>651</v>
      </c>
      <c r="K304" s="222">
        <v>4477</v>
      </c>
      <c r="L304" s="117">
        <v>8211136</v>
      </c>
      <c r="M304" s="63">
        <v>45595</v>
      </c>
    </row>
    <row r="305" spans="1:13" ht="15" customHeight="1">
      <c r="A305" s="123">
        <v>5000</v>
      </c>
      <c r="B305" s="162" t="s">
        <v>64</v>
      </c>
      <c r="C305" s="219" t="s">
        <v>390</v>
      </c>
      <c r="D305" s="219" t="s">
        <v>67</v>
      </c>
      <c r="E305" s="219" t="s">
        <v>69</v>
      </c>
      <c r="F305" s="117">
        <v>8</v>
      </c>
      <c r="G305" s="219"/>
      <c r="H305" s="230"/>
      <c r="I305" s="219"/>
      <c r="J305" s="228" t="s">
        <v>652</v>
      </c>
      <c r="K305" s="222">
        <v>5657</v>
      </c>
      <c r="L305" s="117">
        <v>8959192</v>
      </c>
      <c r="M305" s="63">
        <v>45595</v>
      </c>
    </row>
    <row r="306" spans="1:13" ht="15" customHeight="1">
      <c r="A306" s="123">
        <v>3000</v>
      </c>
      <c r="B306" s="162" t="s">
        <v>64</v>
      </c>
      <c r="C306" s="219" t="s">
        <v>529</v>
      </c>
      <c r="D306" s="219" t="s">
        <v>67</v>
      </c>
      <c r="E306" s="219" t="s">
        <v>68</v>
      </c>
      <c r="F306" s="117">
        <v>0</v>
      </c>
      <c r="G306" s="219"/>
      <c r="H306" s="230"/>
      <c r="I306" s="219"/>
      <c r="J306" s="228" t="s">
        <v>653</v>
      </c>
      <c r="K306" s="222">
        <v>3174</v>
      </c>
      <c r="L306" s="117">
        <v>8728062</v>
      </c>
      <c r="M306" s="63">
        <v>45595</v>
      </c>
    </row>
    <row r="307" spans="1:13" ht="15" customHeight="1">
      <c r="A307" s="124">
        <v>4500</v>
      </c>
      <c r="B307" s="225" t="s">
        <v>64</v>
      </c>
      <c r="C307" s="224" t="s">
        <v>530</v>
      </c>
      <c r="D307" s="224" t="s">
        <v>67</v>
      </c>
      <c r="E307" s="224" t="s">
        <v>68</v>
      </c>
      <c r="F307" s="119">
        <v>2</v>
      </c>
      <c r="G307" s="224"/>
      <c r="H307" s="234"/>
      <c r="I307" s="224"/>
      <c r="J307" s="235" t="s">
        <v>654</v>
      </c>
      <c r="K307" s="227">
        <v>4763</v>
      </c>
      <c r="L307" s="117">
        <v>7811020</v>
      </c>
      <c r="M307" s="63">
        <v>45595</v>
      </c>
    </row>
    <row r="308" spans="1:13" ht="15" customHeight="1">
      <c r="A308" s="124">
        <v>30858</v>
      </c>
      <c r="B308" s="223" t="s">
        <v>154</v>
      </c>
      <c r="C308" s="224" t="s">
        <v>554</v>
      </c>
      <c r="D308" s="224" t="s">
        <v>65</v>
      </c>
      <c r="E308" s="224" t="s">
        <v>95</v>
      </c>
      <c r="F308" s="119">
        <v>22</v>
      </c>
      <c r="G308" s="224" t="s">
        <v>2</v>
      </c>
      <c r="H308" s="234" t="s">
        <v>655</v>
      </c>
      <c r="I308" s="224" t="s">
        <v>165</v>
      </c>
      <c r="J308" s="235" t="s">
        <v>406</v>
      </c>
      <c r="K308" s="227">
        <v>32077</v>
      </c>
      <c r="L308" s="117">
        <v>9494814</v>
      </c>
      <c r="M308" s="63">
        <v>45596</v>
      </c>
    </row>
    <row r="309" spans="1:13" ht="15" customHeight="1">
      <c r="A309" s="123">
        <v>31250</v>
      </c>
      <c r="B309" s="174" t="s">
        <v>154</v>
      </c>
      <c r="C309" s="219" t="s">
        <v>552</v>
      </c>
      <c r="D309" s="219" t="s">
        <v>65</v>
      </c>
      <c r="E309" s="219" t="s">
        <v>110</v>
      </c>
      <c r="F309" s="117">
        <v>23</v>
      </c>
      <c r="G309" s="219" t="s">
        <v>553</v>
      </c>
      <c r="H309" s="234"/>
      <c r="I309" s="219" t="s">
        <v>165</v>
      </c>
      <c r="J309" s="228" t="s">
        <v>656</v>
      </c>
      <c r="K309" s="222">
        <v>32778</v>
      </c>
      <c r="L309" s="117">
        <v>9459369</v>
      </c>
      <c r="M309" s="63">
        <v>45596</v>
      </c>
    </row>
    <row r="310" spans="1:13" ht="15" customHeight="1">
      <c r="A310" s="123">
        <v>64400</v>
      </c>
      <c r="B310" s="219"/>
      <c r="C310" s="219" t="s">
        <v>548</v>
      </c>
      <c r="D310" s="175" t="s">
        <v>400</v>
      </c>
      <c r="E310" s="219"/>
      <c r="F310" s="117"/>
      <c r="G310" s="219" t="s">
        <v>333</v>
      </c>
      <c r="H310" s="230" t="s">
        <v>657</v>
      </c>
      <c r="I310" s="219" t="s">
        <v>549</v>
      </c>
      <c r="J310" s="228" t="s">
        <v>658</v>
      </c>
      <c r="K310" s="222">
        <v>75214</v>
      </c>
      <c r="L310" s="117">
        <v>9218844</v>
      </c>
      <c r="M310" s="63">
        <v>45596</v>
      </c>
    </row>
    <row r="311" spans="1:13" ht="15" customHeight="1">
      <c r="A311" s="123">
        <v>50444</v>
      </c>
      <c r="B311" s="174" t="s">
        <v>154</v>
      </c>
      <c r="C311" s="219" t="s">
        <v>550</v>
      </c>
      <c r="D311" s="219" t="s">
        <v>65</v>
      </c>
      <c r="E311" s="219" t="s">
        <v>97</v>
      </c>
      <c r="F311" s="117" t="s">
        <v>212</v>
      </c>
      <c r="G311" s="219" t="s">
        <v>407</v>
      </c>
      <c r="H311" s="230"/>
      <c r="I311" s="219" t="s">
        <v>551</v>
      </c>
      <c r="J311" s="228" t="s">
        <v>659</v>
      </c>
      <c r="K311" s="222">
        <v>53414</v>
      </c>
      <c r="L311" s="117">
        <v>9330678</v>
      </c>
      <c r="M311" s="63">
        <v>45596</v>
      </c>
    </row>
    <row r="312" spans="1:13" ht="15" customHeight="1">
      <c r="A312" s="123">
        <v>3000</v>
      </c>
      <c r="B312" s="174" t="s">
        <v>154</v>
      </c>
      <c r="C312" s="219" t="s">
        <v>545</v>
      </c>
      <c r="D312" s="219" t="s">
        <v>66</v>
      </c>
      <c r="E312" s="219" t="s">
        <v>515</v>
      </c>
      <c r="F312" s="117">
        <v>18</v>
      </c>
      <c r="G312" s="219" t="s">
        <v>73</v>
      </c>
      <c r="H312" s="230" t="s">
        <v>153</v>
      </c>
      <c r="I312" s="219"/>
      <c r="J312" s="228" t="s">
        <v>96</v>
      </c>
      <c r="K312" s="222">
        <v>3004</v>
      </c>
      <c r="L312" s="117">
        <v>8881711</v>
      </c>
      <c r="M312" s="63">
        <v>45596</v>
      </c>
    </row>
    <row r="313" spans="1:13" ht="15" customHeight="1">
      <c r="A313" s="123">
        <v>3500</v>
      </c>
      <c r="B313" s="174" t="s">
        <v>154</v>
      </c>
      <c r="C313" s="219" t="s">
        <v>546</v>
      </c>
      <c r="D313" s="219" t="s">
        <v>66</v>
      </c>
      <c r="E313" s="219" t="s">
        <v>547</v>
      </c>
      <c r="F313" s="117"/>
      <c r="G313" s="219" t="s">
        <v>73</v>
      </c>
      <c r="H313" s="230" t="s">
        <v>152</v>
      </c>
      <c r="I313" s="219"/>
      <c r="J313" s="228" t="s">
        <v>660</v>
      </c>
      <c r="K313" s="222">
        <v>3733</v>
      </c>
      <c r="L313" s="117">
        <v>8744224</v>
      </c>
      <c r="M313" s="63">
        <v>45596</v>
      </c>
    </row>
    <row r="314" spans="1:13" ht="15" customHeight="1">
      <c r="A314" s="101">
        <v>5000</v>
      </c>
      <c r="B314" s="176" t="s">
        <v>172</v>
      </c>
      <c r="C314" s="231" t="s">
        <v>543</v>
      </c>
      <c r="D314" s="231" t="s">
        <v>67</v>
      </c>
      <c r="E314" s="176" t="s">
        <v>69</v>
      </c>
      <c r="F314" s="100">
        <v>9</v>
      </c>
      <c r="G314" s="231" t="s">
        <v>73</v>
      </c>
      <c r="H314" s="174" t="s">
        <v>179</v>
      </c>
      <c r="I314" s="231"/>
      <c r="J314" s="178" t="s">
        <v>96</v>
      </c>
      <c r="K314" s="75">
        <v>5440</v>
      </c>
      <c r="L314" s="112">
        <v>9247637</v>
      </c>
      <c r="M314" s="63">
        <v>45596</v>
      </c>
    </row>
    <row r="315" spans="1:13" ht="15" customHeight="1">
      <c r="A315" s="123">
        <v>3500</v>
      </c>
      <c r="B315" s="174" t="s">
        <v>154</v>
      </c>
      <c r="C315" s="219" t="s">
        <v>555</v>
      </c>
      <c r="D315" s="219" t="s">
        <v>67</v>
      </c>
      <c r="E315" s="219" t="s">
        <v>114</v>
      </c>
      <c r="F315" s="117">
        <v>7</v>
      </c>
      <c r="G315" s="219" t="s">
        <v>73</v>
      </c>
      <c r="H315" s="174" t="s">
        <v>179</v>
      </c>
      <c r="I315" s="219"/>
      <c r="J315" s="228" t="s">
        <v>633</v>
      </c>
      <c r="K315" s="222">
        <v>3263</v>
      </c>
      <c r="L315" s="117">
        <v>8903064</v>
      </c>
      <c r="M315" s="63">
        <v>45596</v>
      </c>
    </row>
    <row r="316" spans="1:13" ht="15" customHeight="1">
      <c r="A316" s="101">
        <v>6000</v>
      </c>
      <c r="B316" s="174" t="s">
        <v>64</v>
      </c>
      <c r="C316" s="231" t="s">
        <v>544</v>
      </c>
      <c r="D316" s="231" t="s">
        <v>67</v>
      </c>
      <c r="E316" s="176" t="s">
        <v>68</v>
      </c>
      <c r="F316" s="100">
        <v>0</v>
      </c>
      <c r="G316" s="231"/>
      <c r="H316" s="174"/>
      <c r="I316" s="231"/>
      <c r="J316" s="178" t="s">
        <v>654</v>
      </c>
      <c r="K316" s="75">
        <v>6261</v>
      </c>
      <c r="L316" s="112">
        <v>8728490</v>
      </c>
      <c r="M316" s="63">
        <v>45596</v>
      </c>
    </row>
    <row r="317" spans="1:13" ht="15" customHeight="1">
      <c r="A317" s="123">
        <v>35700</v>
      </c>
      <c r="B317" s="174" t="s">
        <v>154</v>
      </c>
      <c r="C317" s="219" t="s">
        <v>556</v>
      </c>
      <c r="D317" s="175" t="s">
        <v>400</v>
      </c>
      <c r="E317" s="219"/>
      <c r="F317" s="117"/>
      <c r="G317" s="219" t="s">
        <v>0</v>
      </c>
      <c r="H317" s="230" t="s">
        <v>619</v>
      </c>
      <c r="I317" s="219" t="s">
        <v>262</v>
      </c>
      <c r="J317" s="228" t="s">
        <v>661</v>
      </c>
      <c r="K317" s="222">
        <v>37387</v>
      </c>
      <c r="L317" s="117">
        <v>9471678</v>
      </c>
      <c r="M317" s="232">
        <v>45597</v>
      </c>
    </row>
    <row r="318" spans="1:13" ht="15" customHeight="1">
      <c r="A318" s="123">
        <v>20000</v>
      </c>
      <c r="B318" s="174" t="s">
        <v>154</v>
      </c>
      <c r="C318" s="219" t="s">
        <v>557</v>
      </c>
      <c r="D318" s="175" t="s">
        <v>400</v>
      </c>
      <c r="E318" s="219"/>
      <c r="F318" s="117"/>
      <c r="G318" s="219" t="s">
        <v>0</v>
      </c>
      <c r="H318" s="230" t="s">
        <v>647</v>
      </c>
      <c r="I318" s="219" t="s">
        <v>181</v>
      </c>
      <c r="J318" s="228" t="s">
        <v>662</v>
      </c>
      <c r="K318" s="222">
        <v>24306</v>
      </c>
      <c r="L318" s="117">
        <v>9122899</v>
      </c>
      <c r="M318" s="232">
        <v>45597</v>
      </c>
    </row>
    <row r="319" spans="1:13" ht="15" customHeight="1">
      <c r="A319" s="124">
        <v>30700</v>
      </c>
      <c r="B319" s="223" t="s">
        <v>154</v>
      </c>
      <c r="C319" s="224" t="s">
        <v>228</v>
      </c>
      <c r="D319" s="224" t="s">
        <v>71</v>
      </c>
      <c r="E319" s="224" t="s">
        <v>93</v>
      </c>
      <c r="F319" s="119">
        <v>4</v>
      </c>
      <c r="G319" s="224" t="s">
        <v>558</v>
      </c>
      <c r="H319" s="234" t="s">
        <v>663</v>
      </c>
      <c r="I319" s="224" t="s">
        <v>325</v>
      </c>
      <c r="J319" s="235" t="s">
        <v>664</v>
      </c>
      <c r="K319" s="227">
        <v>31784</v>
      </c>
      <c r="L319" s="117">
        <v>9209087</v>
      </c>
      <c r="M319" s="232">
        <v>45597</v>
      </c>
    </row>
    <row r="320" spans="1:13" s="289" customFormat="1" ht="15" customHeight="1">
      <c r="A320" s="125">
        <v>6000</v>
      </c>
      <c r="B320" s="223" t="s">
        <v>124</v>
      </c>
      <c r="C320" s="286" t="s">
        <v>559</v>
      </c>
      <c r="D320" s="286" t="s">
        <v>67</v>
      </c>
      <c r="E320" s="276" t="s">
        <v>121</v>
      </c>
      <c r="F320" s="118">
        <v>22</v>
      </c>
      <c r="G320" s="286"/>
      <c r="H320" s="223"/>
      <c r="I320" s="286"/>
      <c r="J320" s="287" t="s">
        <v>364</v>
      </c>
      <c r="K320" s="114">
        <v>7240</v>
      </c>
      <c r="L320" s="288">
        <v>9618721</v>
      </c>
      <c r="M320" s="232">
        <v>45597</v>
      </c>
    </row>
    <row r="321" spans="1:13" s="289" customFormat="1" ht="15" customHeight="1">
      <c r="A321" s="101">
        <v>6000</v>
      </c>
      <c r="B321" s="174" t="s">
        <v>124</v>
      </c>
      <c r="C321" s="231" t="s">
        <v>560</v>
      </c>
      <c r="D321" s="231" t="s">
        <v>67</v>
      </c>
      <c r="E321" s="176" t="s">
        <v>68</v>
      </c>
      <c r="F321" s="100" t="s">
        <v>392</v>
      </c>
      <c r="G321" s="231"/>
      <c r="H321" s="174"/>
      <c r="I321" s="231"/>
      <c r="J321" s="178" t="s">
        <v>364</v>
      </c>
      <c r="K321" s="75">
        <v>6826</v>
      </c>
      <c r="L321" s="112">
        <v>9482017</v>
      </c>
      <c r="M321" s="232">
        <v>45597</v>
      </c>
    </row>
    <row r="322" spans="1:13">
      <c r="A322" s="22"/>
      <c r="B322" s="23"/>
      <c r="C322" s="23"/>
      <c r="D322" s="23"/>
      <c r="E322" s="23"/>
      <c r="F322" s="23"/>
      <c r="G322" s="23"/>
      <c r="H322" s="23"/>
      <c r="I322" s="23"/>
      <c r="J322" s="24"/>
    </row>
    <row r="323" spans="1:13">
      <c r="A323" s="22"/>
      <c r="B323" s="23"/>
      <c r="C323" s="23"/>
      <c r="D323" s="23"/>
      <c r="E323" s="23"/>
      <c r="F323" s="23"/>
      <c r="G323" s="23"/>
      <c r="H323" s="23"/>
      <c r="I323" s="23"/>
      <c r="J323" s="24"/>
    </row>
    <row r="324" spans="1:13" ht="18">
      <c r="A324" s="315" t="s">
        <v>62</v>
      </c>
      <c r="B324" s="315"/>
      <c r="C324" s="315"/>
      <c r="D324" s="316">
        <f>SUM(Таблица3[Volume, tons])</f>
        <v>8867444.0928999986</v>
      </c>
      <c r="E324" s="316"/>
      <c r="F324"/>
    </row>
    <row r="325" spans="1:13" ht="26.25">
      <c r="A325" s="315" t="s">
        <v>31</v>
      </c>
      <c r="B325" s="315"/>
      <c r="C325" s="315"/>
      <c r="D325" s="317" t="s">
        <v>1170</v>
      </c>
      <c r="E325" s="317"/>
      <c r="G325" s="83"/>
      <c r="H325" s="3"/>
      <c r="I325" s="30"/>
      <c r="J325" s="31"/>
    </row>
    <row r="326" spans="1:13">
      <c r="A326" s="13"/>
      <c r="B326" s="13"/>
      <c r="C326" s="14"/>
      <c r="D326" s="15"/>
      <c r="E326" s="15"/>
      <c r="F326"/>
      <c r="G326" s="20"/>
      <c r="H326" s="4"/>
      <c r="I326" s="33"/>
      <c r="J326" s="32"/>
    </row>
    <row r="327" spans="1:13" ht="18">
      <c r="A327" s="315" t="s">
        <v>63</v>
      </c>
      <c r="B327" s="315"/>
      <c r="C327" s="315"/>
      <c r="D327" s="316">
        <v>318</v>
      </c>
      <c r="E327" s="316"/>
      <c r="F327" s="20"/>
      <c r="G327"/>
      <c r="I327" s="34"/>
      <c r="J327" s="32"/>
    </row>
    <row r="328" spans="1:13">
      <c r="A328" s="2"/>
      <c r="F328"/>
      <c r="G328"/>
      <c r="I328" s="32"/>
      <c r="J328" s="32"/>
    </row>
    <row r="329" spans="1:13" ht="15.75">
      <c r="A329" s="8"/>
      <c r="B329" s="59"/>
      <c r="C329" s="60" t="s">
        <v>564</v>
      </c>
      <c r="D329" s="60" t="s">
        <v>313</v>
      </c>
      <c r="E329" s="61" t="s">
        <v>33</v>
      </c>
      <c r="F329"/>
      <c r="G329"/>
      <c r="I329" s="312"/>
      <c r="J329" s="313"/>
    </row>
    <row r="330" spans="1:13" ht="15.75">
      <c r="A330" s="9" t="s">
        <v>32</v>
      </c>
      <c r="B330" s="9"/>
      <c r="C330" s="25">
        <v>318</v>
      </c>
      <c r="D330" s="25">
        <v>311</v>
      </c>
      <c r="E330" s="26" t="s">
        <v>1166</v>
      </c>
      <c r="F330"/>
      <c r="G330" s="19"/>
      <c r="I330" s="35"/>
      <c r="J330" s="35"/>
    </row>
    <row r="331" spans="1:13" ht="15.75">
      <c r="A331" s="8" t="s">
        <v>52</v>
      </c>
      <c r="B331" s="10"/>
      <c r="C331" s="27">
        <v>120</v>
      </c>
      <c r="D331" s="27">
        <v>97</v>
      </c>
      <c r="E331" s="28" t="s">
        <v>1167</v>
      </c>
      <c r="F331"/>
      <c r="G331"/>
      <c r="I331" s="36"/>
      <c r="J331" s="37"/>
    </row>
    <row r="332" spans="1:13" ht="15.75">
      <c r="A332" s="10" t="s">
        <v>76</v>
      </c>
      <c r="B332" s="8"/>
      <c r="C332" s="29">
        <v>104</v>
      </c>
      <c r="D332" s="29">
        <v>122</v>
      </c>
      <c r="E332" s="28" t="s">
        <v>1168</v>
      </c>
      <c r="F332"/>
      <c r="G332"/>
      <c r="I332" s="37"/>
      <c r="J332" s="36"/>
    </row>
    <row r="333" spans="1:13" ht="15.75">
      <c r="A333" s="8" t="s">
        <v>53</v>
      </c>
      <c r="B333" s="8"/>
      <c r="C333" s="29">
        <v>46</v>
      </c>
      <c r="D333" s="29">
        <v>50</v>
      </c>
      <c r="E333" s="28" t="s">
        <v>1169</v>
      </c>
      <c r="F333"/>
      <c r="G333"/>
      <c r="I333" s="36"/>
      <c r="J333" s="36"/>
    </row>
    <row r="334" spans="1:13" ht="15.75">
      <c r="A334" s="8" t="s">
        <v>54</v>
      </c>
      <c r="B334" s="8"/>
      <c r="C334" s="29">
        <v>48</v>
      </c>
      <c r="D334" s="29">
        <v>42</v>
      </c>
      <c r="E334" s="28" t="s">
        <v>415</v>
      </c>
      <c r="F334"/>
      <c r="G334"/>
      <c r="I334" s="36"/>
      <c r="J334" s="36"/>
    </row>
    <row r="335" spans="1:13">
      <c r="A335"/>
      <c r="B335"/>
      <c r="C335"/>
      <c r="D335"/>
      <c r="E335"/>
      <c r="F335"/>
      <c r="G335"/>
      <c r="I335" s="58"/>
      <c r="J335" s="38"/>
    </row>
    <row r="336" spans="1:13">
      <c r="A336"/>
      <c r="B336"/>
      <c r="C336"/>
      <c r="D336"/>
      <c r="E336"/>
      <c r="F336"/>
      <c r="G336"/>
    </row>
    <row r="337" spans="1:7">
      <c r="A337"/>
      <c r="B337"/>
      <c r="C337"/>
      <c r="D337"/>
      <c r="E337"/>
      <c r="F337"/>
      <c r="G337"/>
    </row>
    <row r="338" spans="1:7">
      <c r="A338"/>
      <c r="B338"/>
      <c r="C338"/>
      <c r="D338"/>
      <c r="E338"/>
      <c r="F338"/>
      <c r="G338"/>
    </row>
    <row r="339" spans="1:7">
      <c r="A339"/>
      <c r="B339"/>
      <c r="C339"/>
      <c r="D339"/>
      <c r="E339"/>
      <c r="F339"/>
      <c r="G339"/>
    </row>
    <row r="340" spans="1:7">
      <c r="A340"/>
      <c r="B340"/>
      <c r="C340" s="16"/>
      <c r="D340"/>
      <c r="E340"/>
      <c r="F340"/>
      <c r="G340"/>
    </row>
    <row r="341" spans="1:7">
      <c r="A341"/>
      <c r="B341"/>
      <c r="C341" s="17"/>
      <c r="D341"/>
      <c r="E341"/>
      <c r="F341"/>
      <c r="G341"/>
    </row>
    <row r="342" spans="1:7">
      <c r="A342"/>
      <c r="B342"/>
      <c r="C342" s="18"/>
      <c r="D342"/>
      <c r="E342"/>
      <c r="F342"/>
      <c r="G342"/>
    </row>
    <row r="343" spans="1:7">
      <c r="A343"/>
      <c r="B343"/>
      <c r="C343"/>
      <c r="D343"/>
      <c r="E343"/>
      <c r="F343"/>
      <c r="G343"/>
    </row>
    <row r="344" spans="1:7">
      <c r="A344"/>
      <c r="B344"/>
      <c r="C344"/>
      <c r="D344"/>
      <c r="E344"/>
      <c r="F344"/>
      <c r="G344"/>
    </row>
    <row r="345" spans="1:7">
      <c r="A345"/>
      <c r="B345"/>
      <c r="C345"/>
      <c r="D345"/>
      <c r="E345"/>
      <c r="F345"/>
      <c r="G345"/>
    </row>
    <row r="346" spans="1:7">
      <c r="A346"/>
      <c r="B346"/>
      <c r="C346"/>
      <c r="D346"/>
      <c r="E346"/>
      <c r="F346"/>
      <c r="G346"/>
    </row>
    <row r="347" spans="1:7">
      <c r="A347"/>
      <c r="B347"/>
      <c r="C347"/>
      <c r="D347"/>
      <c r="E347"/>
      <c r="F347"/>
      <c r="G347"/>
    </row>
    <row r="348" spans="1:7">
      <c r="A348"/>
      <c r="B348"/>
      <c r="C348"/>
      <c r="D348"/>
      <c r="E348"/>
      <c r="F348"/>
      <c r="G348"/>
    </row>
    <row r="349" spans="1:7">
      <c r="A349"/>
      <c r="B349"/>
      <c r="C349"/>
      <c r="D349"/>
      <c r="E349"/>
      <c r="F349"/>
      <c r="G349"/>
    </row>
    <row r="350" spans="1:7">
      <c r="A350"/>
      <c r="B350"/>
      <c r="C350"/>
      <c r="D350"/>
      <c r="E350"/>
      <c r="F350"/>
      <c r="G350"/>
    </row>
    <row r="351" spans="1:7">
      <c r="A351"/>
      <c r="B351"/>
      <c r="C351"/>
      <c r="D351"/>
      <c r="E351"/>
      <c r="F351"/>
      <c r="G351"/>
    </row>
    <row r="352" spans="1:7">
      <c r="A352"/>
      <c r="B352"/>
      <c r="C352"/>
      <c r="D352"/>
      <c r="E352"/>
      <c r="F352"/>
      <c r="G352"/>
    </row>
    <row r="353" spans="1:9">
      <c r="A353"/>
      <c r="B353"/>
      <c r="C353"/>
      <c r="D353"/>
      <c r="E353"/>
      <c r="F353"/>
      <c r="G353"/>
    </row>
    <row r="354" spans="1:9">
      <c r="A354"/>
      <c r="B354"/>
      <c r="C354"/>
      <c r="D354"/>
      <c r="E354"/>
      <c r="F354"/>
      <c r="G354"/>
    </row>
    <row r="355" spans="1:9">
      <c r="A355"/>
      <c r="B355"/>
      <c r="C355"/>
      <c r="D355"/>
      <c r="E355"/>
      <c r="F355"/>
      <c r="G355"/>
    </row>
    <row r="356" spans="1:9">
      <c r="A356"/>
      <c r="B356"/>
      <c r="C356"/>
      <c r="D356"/>
      <c r="E356"/>
      <c r="F356"/>
      <c r="G356"/>
    </row>
    <row r="357" spans="1:9">
      <c r="A357"/>
      <c r="B357"/>
      <c r="C357"/>
      <c r="D357"/>
      <c r="E357"/>
      <c r="F357"/>
      <c r="G357"/>
    </row>
    <row r="362" spans="1:9">
      <c r="I362" s="5"/>
    </row>
    <row r="363" spans="1:9">
      <c r="I363" s="5"/>
    </row>
  </sheetData>
  <mergeCells count="8">
    <mergeCell ref="I329:J329"/>
    <mergeCell ref="A1:J1"/>
    <mergeCell ref="A327:C327"/>
    <mergeCell ref="D324:E324"/>
    <mergeCell ref="D325:E325"/>
    <mergeCell ref="D327:E327"/>
    <mergeCell ref="A324:C324"/>
    <mergeCell ref="A325:C325"/>
  </mergeCell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GrainFlow trends</vt:lpstr>
      <vt:lpstr>Vessels sailed from BlSea</vt:lpstr>
      <vt:lpstr>Discharged BlSea grain</vt:lpstr>
      <vt:lpstr>Grain and vessels at sea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psosnovsky</cp:lastModifiedBy>
  <dcterms:created xsi:type="dcterms:W3CDTF">2024-01-07T14:59:43Z</dcterms:created>
  <dcterms:modified xsi:type="dcterms:W3CDTF">2024-11-05T14:11:43Z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a40d845a-3aaa-48ee-a7ba-cdf94704076b</vt:lpwstr>
  </property>
</Properties>
</file>