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5.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6.xml" ContentType="application/vnd.openxmlformats-officedocument.drawingml.chart+xml"/>
  <Override PartName="/xl/drawings/drawing4.xml" ContentType="application/vnd.openxmlformats-officedocument.drawing+xml"/>
  <Override PartName="/xl/tables/table3.xml" ContentType="application/vnd.openxmlformats-officedocument.spreadsheetml.table+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anastasiamatveeva/Downloads/"/>
    </mc:Choice>
  </mc:AlternateContent>
  <xr:revisionPtr revIDLastSave="0" documentId="13_ncr:1_{DE26C314-882B-D64D-BBEF-6E949A21AC22}" xr6:coauthVersionLast="47" xr6:coauthVersionMax="47" xr10:uidLastSave="{00000000-0000-0000-0000-000000000000}"/>
  <bookViews>
    <workbookView xWindow="620" yWindow="920" windowWidth="25440" windowHeight="15940" xr2:uid="{00000000-000D-0000-FFFF-FFFF00000000}"/>
  </bookViews>
  <sheets>
    <sheet name="GrainFlow trends" sheetId="28" r:id="rId1"/>
    <sheet name="Trading view" sheetId="25" r:id="rId2"/>
    <sheet name="Shipping view" sheetId="26" r:id="rId3"/>
    <sheet name="Grain and vessels at sea" sheetId="27"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7" l="1"/>
  <c r="D316" i="27" l="1"/>
  <c r="C121" i="26" l="1"/>
  <c r="C121" i="25" l="1"/>
</calcChain>
</file>

<file path=xl/sharedStrings.xml><?xml version="1.0" encoding="utf-8"?>
<sst xmlns="http://schemas.openxmlformats.org/spreadsheetml/2006/main" count="2996" uniqueCount="1010">
  <si>
    <t>Egypt</t>
  </si>
  <si>
    <t>Tunisia</t>
  </si>
  <si>
    <t>Algeria</t>
  </si>
  <si>
    <t>POD</t>
  </si>
  <si>
    <t>POL</t>
  </si>
  <si>
    <t>Alexandria</t>
  </si>
  <si>
    <t>Reni</t>
  </si>
  <si>
    <t>Constanta</t>
  </si>
  <si>
    <t>wheat</t>
  </si>
  <si>
    <t>Sfax</t>
  </si>
  <si>
    <t>Izmail</t>
  </si>
  <si>
    <t>Shipper</t>
  </si>
  <si>
    <t>Varna</t>
  </si>
  <si>
    <t>Spain</t>
  </si>
  <si>
    <t>Chornomorsk</t>
  </si>
  <si>
    <t>Pivdennyi</t>
  </si>
  <si>
    <t>Greece</t>
  </si>
  <si>
    <t>Dunaysudoremont</t>
  </si>
  <si>
    <t>Italy</t>
  </si>
  <si>
    <t>Libya</t>
  </si>
  <si>
    <t>Terminal of loading</t>
  </si>
  <si>
    <t>Ghazaouet</t>
  </si>
  <si>
    <t>Oran</t>
  </si>
  <si>
    <t>Damietta</t>
  </si>
  <si>
    <t>Annaba</t>
  </si>
  <si>
    <t>Samsun</t>
  </si>
  <si>
    <t>Rades</t>
  </si>
  <si>
    <t>Cyprus</t>
  </si>
  <si>
    <t>Morocco</t>
  </si>
  <si>
    <t>Casablanca</t>
  </si>
  <si>
    <t>Tripoli</t>
  </si>
  <si>
    <t>Abu Qir</t>
  </si>
  <si>
    <t>El Dekheila</t>
  </si>
  <si>
    <t>Importing country</t>
  </si>
  <si>
    <t>Grain type</t>
  </si>
  <si>
    <t>Departure Date</t>
  </si>
  <si>
    <t>Volume, tons</t>
  </si>
  <si>
    <t>Vessel name</t>
  </si>
  <si>
    <t>Ship owner/manager</t>
  </si>
  <si>
    <t>DWT</t>
  </si>
  <si>
    <t>w-o-w change</t>
  </si>
  <si>
    <t>n/a</t>
  </si>
  <si>
    <t>TOTAL number of vsls</t>
  </si>
  <si>
    <t>w-o-w</t>
  </si>
  <si>
    <t>Lebanon</t>
  </si>
  <si>
    <t>Istanbul</t>
  </si>
  <si>
    <t>Beirut</t>
  </si>
  <si>
    <t>Izmir</t>
  </si>
  <si>
    <t>Huelva</t>
  </si>
  <si>
    <t>Cartagena</t>
  </si>
  <si>
    <t>Israel</t>
  </si>
  <si>
    <t>Tarragona</t>
  </si>
  <si>
    <t>Larnaca</t>
  </si>
  <si>
    <t>Haifa</t>
  </si>
  <si>
    <t>Iskenderun</t>
  </si>
  <si>
    <t>Bizerte</t>
  </si>
  <si>
    <t>Tekirdag</t>
  </si>
  <si>
    <t>Gemlik</t>
  </si>
  <si>
    <t>Mersin</t>
  </si>
  <si>
    <t>Famagusta</t>
  </si>
  <si>
    <t>Netherlands</t>
  </si>
  <si>
    <t>Rotterdam</t>
  </si>
  <si>
    <t>Ravenna</t>
  </si>
  <si>
    <t>Karasu</t>
  </si>
  <si>
    <t>Bandirma</t>
  </si>
  <si>
    <t>Khoms</t>
  </si>
  <si>
    <t>Bari</t>
  </si>
  <si>
    <t>Malaga</t>
  </si>
  <si>
    <t>Valencia</t>
  </si>
  <si>
    <t>Portugal</t>
  </si>
  <si>
    <t>Benghazi</t>
  </si>
  <si>
    <t>Martas</t>
  </si>
  <si>
    <t>Vasto</t>
  </si>
  <si>
    <t>Monfalcone</t>
  </si>
  <si>
    <t>Ambarli</t>
  </si>
  <si>
    <t>Nemrut</t>
  </si>
  <si>
    <t>Venice</t>
  </si>
  <si>
    <t>France</t>
  </si>
  <si>
    <t>Sete</t>
  </si>
  <si>
    <t>Piraeus</t>
  </si>
  <si>
    <t>Burgas</t>
  </si>
  <si>
    <t>Diliskelesi</t>
  </si>
  <si>
    <t>Aveiro</t>
  </si>
  <si>
    <t>Port Said</t>
  </si>
  <si>
    <t>Salerno</t>
  </si>
  <si>
    <t>Plant Pier 3</t>
  </si>
  <si>
    <t>Gabes</t>
  </si>
  <si>
    <t>Coruna</t>
  </si>
  <si>
    <t>Vlissingen</t>
  </si>
  <si>
    <t>Tuzla</t>
  </si>
  <si>
    <t>Yalova</t>
  </si>
  <si>
    <t>Chalkis</t>
  </si>
  <si>
    <t>UK</t>
  </si>
  <si>
    <t>Date of discharge</t>
  </si>
  <si>
    <t>Discharge country</t>
  </si>
  <si>
    <t>small Handy / Handymax(13-49k dwt)</t>
  </si>
  <si>
    <t>Coasters/minibulkers (up to 13k dwt)</t>
  </si>
  <si>
    <t>Supramax/Ultramax (49-67k dwt)</t>
  </si>
  <si>
    <t>Panamax/Kamsarmax/Cape (above 67k dwt)</t>
  </si>
  <si>
    <t>TOTAL IMPORT (tons)</t>
  </si>
  <si>
    <t>TOTAL DWT (tons)</t>
  </si>
  <si>
    <t>corn</t>
  </si>
  <si>
    <t>barley</t>
  </si>
  <si>
    <t>rapeseed</t>
  </si>
  <si>
    <t>soybean</t>
  </si>
  <si>
    <t>Wheat, tons</t>
  </si>
  <si>
    <t>Corn, tons</t>
  </si>
  <si>
    <t>Other grain, tons</t>
  </si>
  <si>
    <t>sunseed</t>
  </si>
  <si>
    <t>Unknown, tons</t>
  </si>
  <si>
    <t>GRAIN AT SEA IN TOTAL (tons)</t>
  </si>
  <si>
    <t>NUMBER OF VESSELS AT SEA</t>
  </si>
  <si>
    <t>Ceyhan</t>
  </si>
  <si>
    <t>Yarimca</t>
  </si>
  <si>
    <t>Agro-Reni</t>
  </si>
  <si>
    <t>Ceuta</t>
  </si>
  <si>
    <t>Hereke</t>
  </si>
  <si>
    <t>Belgium</t>
  </si>
  <si>
    <t>Ghent</t>
  </si>
  <si>
    <t>Skikda</t>
  </si>
  <si>
    <t>Cadiz</t>
  </si>
  <si>
    <t>Barcelona</t>
  </si>
  <si>
    <t>Pozzallo</t>
  </si>
  <si>
    <t>Immingham</t>
  </si>
  <si>
    <t>Barletta</t>
  </si>
  <si>
    <t>Eregli</t>
  </si>
  <si>
    <t>PCHMV General Cargo Dock</t>
  </si>
  <si>
    <t>NKHP</t>
  </si>
  <si>
    <t>KSK</t>
  </si>
  <si>
    <t>04.03.2024</t>
  </si>
  <si>
    <t>TSRZ</t>
  </si>
  <si>
    <t>29.02.2024</t>
  </si>
  <si>
    <t>03.03.2024</t>
  </si>
  <si>
    <t>NGT</t>
  </si>
  <si>
    <t>05.03.2024</t>
  </si>
  <si>
    <t>wheat bran</t>
  </si>
  <si>
    <t>peas</t>
  </si>
  <si>
    <t>sunflower seed hull</t>
  </si>
  <si>
    <t>sunflower seed meal</t>
  </si>
  <si>
    <t>chickpeas</t>
  </si>
  <si>
    <t>Novorossiysk</t>
  </si>
  <si>
    <t>Azov</t>
  </si>
  <si>
    <t>Kavkaz</t>
  </si>
  <si>
    <t>Yeisk</t>
  </si>
  <si>
    <t>Taganrog</t>
  </si>
  <si>
    <t>Rostov-on-Don</t>
  </si>
  <si>
    <t>Agroport Ustie Dona</t>
  </si>
  <si>
    <t>Yeisk Sea Port</t>
  </si>
  <si>
    <t>Yeisk Priazovie Port</t>
  </si>
  <si>
    <t>Yeisk Port Silo</t>
  </si>
  <si>
    <t>Yeisk Port Vista</t>
  </si>
  <si>
    <t>South Sea Port</t>
  </si>
  <si>
    <t>Yug Rusi</t>
  </si>
  <si>
    <t>Azov Grain Terminal</t>
  </si>
  <si>
    <t>Port Eldako</t>
  </si>
  <si>
    <t>Rostov Port / 4 Region</t>
  </si>
  <si>
    <t>Blue Wave</t>
  </si>
  <si>
    <t>Grain Gates Llc</t>
  </si>
  <si>
    <t>Uriel Agro</t>
  </si>
  <si>
    <t>Zerno-Trade</t>
  </si>
  <si>
    <t>Sevil</t>
  </si>
  <si>
    <t>Valmiera</t>
  </si>
  <si>
    <t>Floki</t>
  </si>
  <si>
    <t>Discover</t>
  </si>
  <si>
    <t>Marmara Princess</t>
  </si>
  <si>
    <t>Sormovskiy 3054</t>
  </si>
  <si>
    <t>Prima</t>
  </si>
  <si>
    <t>Lugano</t>
  </si>
  <si>
    <t>Omskiy 14</t>
  </si>
  <si>
    <t>Sormovskiy 3060</t>
  </si>
  <si>
    <t>Aleksey Afanasyev</t>
  </si>
  <si>
    <t>Volgo Balt 237</t>
  </si>
  <si>
    <t>Gn Bulk Deniz Tasimaciligi Ltd Sti</t>
  </si>
  <si>
    <t>Black Sea Shipping Management Co Ltd</t>
  </si>
  <si>
    <t>Bergen Denizcilik Ltd Sti</t>
  </si>
  <si>
    <t>Valmiera Maritime Co Ltd</t>
  </si>
  <si>
    <t>Cedar Marine Services Sal</t>
  </si>
  <si>
    <t>Nauticore Shipmanagement Ug</t>
  </si>
  <si>
    <t>Manta Denizcilik Nakliyat Ve Ticaret Ltd Sti</t>
  </si>
  <si>
    <t>Js Shipping Co Ukrrichflot</t>
  </si>
  <si>
    <t>Thalatta Shipping Management Sa</t>
  </si>
  <si>
    <t>Mednav Chart Sal</t>
  </si>
  <si>
    <t>Efemay Denizcilik Ve Ticaret Ltd</t>
  </si>
  <si>
    <t>Taylor Maritime Hk Ltd</t>
  </si>
  <si>
    <t>Modion Maritime Management Sa</t>
  </si>
  <si>
    <t>Gmz Ship Management Co Sa</t>
  </si>
  <si>
    <t>El Amira Navigation Co</t>
  </si>
  <si>
    <t>Weships Denizcilik Ve Ticaret As</t>
  </si>
  <si>
    <t>Order Shipping Co Ltd</t>
  </si>
  <si>
    <t>Donbasstransitservice Ltd</t>
  </si>
  <si>
    <t>sugar beet pulp</t>
  </si>
  <si>
    <t>Misurata</t>
  </si>
  <si>
    <t>Taman</t>
  </si>
  <si>
    <t>Tuapse</t>
  </si>
  <si>
    <t>ZTKT</t>
  </si>
  <si>
    <t>TGT</t>
  </si>
  <si>
    <t>Oriental Sky</t>
  </si>
  <si>
    <t>Ganosaya</t>
  </si>
  <si>
    <t>Giving</t>
  </si>
  <si>
    <t>Ag Valor</t>
  </si>
  <si>
    <t>Zeybe</t>
  </si>
  <si>
    <t>Tamrey S</t>
  </si>
  <si>
    <t>Lodestar De Mar</t>
  </si>
  <si>
    <t>Abk Eagle</t>
  </si>
  <si>
    <t>Maha Roos</t>
  </si>
  <si>
    <t>Mar Bianco</t>
  </si>
  <si>
    <t>Snowlark</t>
  </si>
  <si>
    <t>Summit Success</t>
  </si>
  <si>
    <t>Deeb Breeze</t>
  </si>
  <si>
    <t>Almeray</t>
  </si>
  <si>
    <t>Ioannis S</t>
  </si>
  <si>
    <t>Sea Majesty</t>
  </si>
  <si>
    <t>Matin Bey</t>
  </si>
  <si>
    <t>Prince Zain</t>
  </si>
  <si>
    <t>Sara Rs</t>
  </si>
  <si>
    <t>Super Arsenal</t>
  </si>
  <si>
    <t>Capt Khaldoun</t>
  </si>
  <si>
    <t>Lila</t>
  </si>
  <si>
    <t>Blue Gate</t>
  </si>
  <si>
    <t>Grain Way</t>
  </si>
  <si>
    <t>Panamax Christina</t>
  </si>
  <si>
    <t>Rek R</t>
  </si>
  <si>
    <t>Royal O</t>
  </si>
  <si>
    <t>Zoi</t>
  </si>
  <si>
    <t>Hui Feng 7</t>
  </si>
  <si>
    <t>Sara S</t>
  </si>
  <si>
    <t>Lady Zehra</t>
  </si>
  <si>
    <t>S Neptune</t>
  </si>
  <si>
    <t>Kathy C</t>
  </si>
  <si>
    <t>Amaliya</t>
  </si>
  <si>
    <t>New Siham</t>
  </si>
  <si>
    <t>Donna Judi</t>
  </si>
  <si>
    <t>Lady Suha Ii</t>
  </si>
  <si>
    <t>Rizik Bey</t>
  </si>
  <si>
    <t>Al Luqta</t>
  </si>
  <si>
    <t>Gloria M</t>
  </si>
  <si>
    <t>Tara</t>
  </si>
  <si>
    <t>Akson Sara</t>
  </si>
  <si>
    <t>Noran</t>
  </si>
  <si>
    <t>Golden Sea</t>
  </si>
  <si>
    <t>Hansa Baltica</t>
  </si>
  <si>
    <t>St Olga</t>
  </si>
  <si>
    <t>Princess Manissa</t>
  </si>
  <si>
    <t>Amira Maryana</t>
  </si>
  <si>
    <t>Ssi Pride</t>
  </si>
  <si>
    <t>Osprey S</t>
  </si>
  <si>
    <t>Ayana Star</t>
  </si>
  <si>
    <t>Fk Sila</t>
  </si>
  <si>
    <t>Lago Di Como</t>
  </si>
  <si>
    <t>Meraio</t>
  </si>
  <si>
    <t>Sea Meray</t>
  </si>
  <si>
    <t>Lago Di Nemi</t>
  </si>
  <si>
    <t>Valentin Smyslov</t>
  </si>
  <si>
    <t>Sv Nikolay</t>
  </si>
  <si>
    <t>Tali</t>
  </si>
  <si>
    <t>Forza Doria</t>
  </si>
  <si>
    <t>Ekmen Trans</t>
  </si>
  <si>
    <t>Mykonos / Lr</t>
  </si>
  <si>
    <t>Asomatos</t>
  </si>
  <si>
    <t>Bohwa Pioneer</t>
  </si>
  <si>
    <t>Polkovnik Fesenko V.K.</t>
  </si>
  <si>
    <t>Cagla</t>
  </si>
  <si>
    <t>Ultramed</t>
  </si>
  <si>
    <t>Severnaya Zemlya</t>
  </si>
  <si>
    <t>Delta / Kn</t>
  </si>
  <si>
    <t>Dsm Castor</t>
  </si>
  <si>
    <t>Reyhan Sari</t>
  </si>
  <si>
    <t>Amir Bey</t>
  </si>
  <si>
    <t>Emerald / Pa</t>
  </si>
  <si>
    <t>Osprey Bulker</t>
  </si>
  <si>
    <t>Panormitis</t>
  </si>
  <si>
    <t>New Asoura</t>
  </si>
  <si>
    <t>Amira Sophie Ii</t>
  </si>
  <si>
    <t>Montara</t>
  </si>
  <si>
    <t>Rodopi</t>
  </si>
  <si>
    <t>Brave Heart</t>
  </si>
  <si>
    <t>Anatoliy Sidenko</t>
  </si>
  <si>
    <t>Ocean Star</t>
  </si>
  <si>
    <t>New Faith</t>
  </si>
  <si>
    <t>Rotterdam Pearl V</t>
  </si>
  <si>
    <t>Baracuda</t>
  </si>
  <si>
    <t>Newlife</t>
  </si>
  <si>
    <t>Jn Brothers</t>
  </si>
  <si>
    <t>Ak Brothers</t>
  </si>
  <si>
    <t>Koralle</t>
  </si>
  <si>
    <t>Nurdogan</t>
  </si>
  <si>
    <t>Razoni</t>
  </si>
  <si>
    <t>Xin Ji Xing</t>
  </si>
  <si>
    <t>Seaeagle</t>
  </si>
  <si>
    <t>Meerdijk</t>
  </si>
  <si>
    <t>Karamel</t>
  </si>
  <si>
    <t>Lady Meral</t>
  </si>
  <si>
    <t>Milla</t>
  </si>
  <si>
    <t>Dsm Star</t>
  </si>
  <si>
    <t>Roxette</t>
  </si>
  <si>
    <t>Lord 17</t>
  </si>
  <si>
    <t>Sea Star 74</t>
  </si>
  <si>
    <t>Sormovskiy 123</t>
  </si>
  <si>
    <t>Loch Lomond</t>
  </si>
  <si>
    <t>Ekaterina</t>
  </si>
  <si>
    <t>Ata 1</t>
  </si>
  <si>
    <t>Alaa M</t>
  </si>
  <si>
    <t>Adam A</t>
  </si>
  <si>
    <t>Massa J</t>
  </si>
  <si>
    <t>Super Saka</t>
  </si>
  <si>
    <t>Prince Ezz</t>
  </si>
  <si>
    <t>Sea Horizon</t>
  </si>
  <si>
    <t>Sally M</t>
  </si>
  <si>
    <t>Aysha M</t>
  </si>
  <si>
    <t>Sabeel Star</t>
  </si>
  <si>
    <t>Amira Ilham Ii</t>
  </si>
  <si>
    <t>Aroyat</t>
  </si>
  <si>
    <t>Wadi Alarab</t>
  </si>
  <si>
    <t>Fg Sevil</t>
  </si>
  <si>
    <t>Valeriy Platonov</t>
  </si>
  <si>
    <t>Bakan</t>
  </si>
  <si>
    <t>Prince Hasan</t>
  </si>
  <si>
    <t>Propel Prosperity</t>
  </si>
  <si>
    <t>Lago Di Lugano</t>
  </si>
  <si>
    <t>Scarlet Lady</t>
  </si>
  <si>
    <t>Neonila</t>
  </si>
  <si>
    <t>Orel 3</t>
  </si>
  <si>
    <t>Adelheid Br</t>
  </si>
  <si>
    <t>Amur 2505</t>
  </si>
  <si>
    <t>Leonid Khotkin</t>
  </si>
  <si>
    <t>Ps Valletta</t>
  </si>
  <si>
    <t>Kapadokya</t>
  </si>
  <si>
    <t>Levantes</t>
  </si>
  <si>
    <t>Pavel Grabovskiy</t>
  </si>
  <si>
    <t>Opal</t>
  </si>
  <si>
    <t>Svetoslava</t>
  </si>
  <si>
    <t>Volgo Balt 240</t>
  </si>
  <si>
    <t>Professor Katsman</t>
  </si>
  <si>
    <t>Doganay</t>
  </si>
  <si>
    <t>Gold Lucky</t>
  </si>
  <si>
    <t>Azara</t>
  </si>
  <si>
    <t>Helen H</t>
  </si>
  <si>
    <t>Athenai</t>
  </si>
  <si>
    <t>Brave Commander</t>
  </si>
  <si>
    <t>Osman Bey</t>
  </si>
  <si>
    <t>Sormovo 3</t>
  </si>
  <si>
    <t>Pola Sofia</t>
  </si>
  <si>
    <t>Amano T</t>
  </si>
  <si>
    <t>Aleksandr Lebed</t>
  </si>
  <si>
    <t>Olimpia</t>
  </si>
  <si>
    <t>Cepheus Ocean</t>
  </si>
  <si>
    <t>New Island</t>
  </si>
  <si>
    <t>Odysseas</t>
  </si>
  <si>
    <t>Karadeniz 5</t>
  </si>
  <si>
    <t>Elegant Emilie</t>
  </si>
  <si>
    <t>Chona</t>
  </si>
  <si>
    <t>Balkis</t>
  </si>
  <si>
    <t>Gahura</t>
  </si>
  <si>
    <t>Golden Arsenal</t>
  </si>
  <si>
    <t>Rusich 6</t>
  </si>
  <si>
    <t>Vasiliy Tatischev</t>
  </si>
  <si>
    <t>Spanaco Loyalty</t>
  </si>
  <si>
    <t>Zeebony</t>
  </si>
  <si>
    <t>Golden Lion</t>
  </si>
  <si>
    <t>Burak Deval</t>
  </si>
  <si>
    <t>Arinda Joy</t>
  </si>
  <si>
    <t>Emerald</t>
  </si>
  <si>
    <t>Evangelistria</t>
  </si>
  <si>
    <t>Asmar</t>
  </si>
  <si>
    <t>Bella</t>
  </si>
  <si>
    <t>Vera Star</t>
  </si>
  <si>
    <t>Anka</t>
  </si>
  <si>
    <t>Bellis</t>
  </si>
  <si>
    <t>Aslihan</t>
  </si>
  <si>
    <t>Glamor</t>
  </si>
  <si>
    <t>Rusich 5</t>
  </si>
  <si>
    <t>Wadi AlyarmoUK</t>
  </si>
  <si>
    <t>Aston</t>
  </si>
  <si>
    <t>Donskoy Port</t>
  </si>
  <si>
    <t>NCSP/West Region</t>
  </si>
  <si>
    <t>Directoria</t>
  </si>
  <si>
    <t>Government Of The Socialist Republic Of Vietnam</t>
  </si>
  <si>
    <t>Hubei Qin Tai Shipping Co Ltd</t>
  </si>
  <si>
    <t>Unifleet Management Co Sa</t>
  </si>
  <si>
    <t>Ab Bulkers Group Ltd</t>
  </si>
  <si>
    <t>Zeybe Denizcilik Ve Ticaret Ltd Sti</t>
  </si>
  <si>
    <t>El Reedy Shipping Agency</t>
  </si>
  <si>
    <t>Shelton Navigation Sa</t>
  </si>
  <si>
    <t>Allcargo Global Logistics Ltd</t>
  </si>
  <si>
    <t>Tower Shipping Co Sa</t>
  </si>
  <si>
    <t>Janchart Shipping As</t>
  </si>
  <si>
    <t>Al Nowaiser Trading And Contracting Co</t>
  </si>
  <si>
    <t>Sia Rix Shipmanagement</t>
  </si>
  <si>
    <t>Blumenthal Johann M K</t>
  </si>
  <si>
    <t>Cyprus Maritime Co</t>
  </si>
  <si>
    <t>Reknav Management Co Ltd</t>
  </si>
  <si>
    <t>Weihai Safe Ocean Co Ltd</t>
  </si>
  <si>
    <t>Stemship Management Ltd</t>
  </si>
  <si>
    <t>Lidmar Shipping &amp; Trading Co Ltd</t>
  </si>
  <si>
    <t>Carisbrooke Shipping Ltd</t>
  </si>
  <si>
    <t>Seamiles Marine &amp; Offshore Management Pvt Ltd</t>
  </si>
  <si>
    <t>Gloria Chartering Sa</t>
  </si>
  <si>
    <t>Rich Lucky Star Shipping Management</t>
  </si>
  <si>
    <t>Akson Denizcilik Ticaret Ltd Sti</t>
  </si>
  <si>
    <t>Eastern Mediterranean Maritime Ltd</t>
  </si>
  <si>
    <t>Egyptians</t>
  </si>
  <si>
    <t>Egon Oldendorff Ohg</t>
  </si>
  <si>
    <t>Manissa Maritime Ltd</t>
  </si>
  <si>
    <t>Densan Shipping Co Inc</t>
  </si>
  <si>
    <t>Pacific Basin Shipping Ltd</t>
  </si>
  <si>
    <t>H&amp;P Ship Management Co Sa</t>
  </si>
  <si>
    <t>Amoysailing Maritime Co Ltd</t>
  </si>
  <si>
    <t>World Line Ltd</t>
  </si>
  <si>
    <t>Norbulk Shipping Uk Ltd</t>
  </si>
  <si>
    <t>Dalco Shipping Denizcilik Sanayi Ve Ticaret Ltd Sti</t>
  </si>
  <si>
    <t>Lebanese Shipping Union</t>
  </si>
  <si>
    <t>Eldoris Enterprise Sa</t>
  </si>
  <si>
    <t>Arif Kalkavan Ogullari Gemicilik Sirketi</t>
  </si>
  <si>
    <t>Navigation Maritime Bulgare Bulgarian Governm</t>
  </si>
  <si>
    <t>Mur Shipping Holdings Bv</t>
  </si>
  <si>
    <t>Regal Shipping Co Sae</t>
  </si>
  <si>
    <t>Smt Shipping Cyprus</t>
  </si>
  <si>
    <t>Rusalka Maritime Inc</t>
  </si>
  <si>
    <t>Kherson Port</t>
  </si>
  <si>
    <t>New Shipping Albania</t>
  </si>
  <si>
    <t>Unknown Turkish</t>
  </si>
  <si>
    <t>Irger Shpk</t>
  </si>
  <si>
    <t>Berco Shipping Ltd</t>
  </si>
  <si>
    <t>Pretty Sea Ship Management Co Ltd</t>
  </si>
  <si>
    <t>Shipcom Bereederungs Gmbh</t>
  </si>
  <si>
    <t>Seven Seas Maritime Liberia</t>
  </si>
  <si>
    <t>Lianyungang Shipping Corp</t>
  </si>
  <si>
    <t>Junhan Marine Co Ltd</t>
  </si>
  <si>
    <t>Niesco Shipping Co Ltd</t>
  </si>
  <si>
    <t>Nisshin Shipping Co</t>
  </si>
  <si>
    <t>Safir Gemi Tasimacilik Sanayi Ve Ticaret Ltd</t>
  </si>
  <si>
    <t>Sonar Ships Management Co</t>
  </si>
  <si>
    <t>Rana Maritime Services Sa</t>
  </si>
  <si>
    <t>Blue Fleet Management Co Ltd</t>
  </si>
  <si>
    <t>Truong Nguyen Bus Transport</t>
  </si>
  <si>
    <t>Gulf International Ltd</t>
  </si>
  <si>
    <t>Unknown Greeks</t>
  </si>
  <si>
    <t>Kiva Marine Ltd</t>
  </si>
  <si>
    <t>Bakan Denizcilik Ticaret Ltd Sti</t>
  </si>
  <si>
    <t>Hong Kong Hangfeng Shipping Co Ltd</t>
  </si>
  <si>
    <t>Propel Shipping Pte Ltd</t>
  </si>
  <si>
    <t>Bfr Logisitc Lls</t>
  </si>
  <si>
    <t>Harmanda Shipping</t>
  </si>
  <si>
    <t>Gold Lucky Marine</t>
  </si>
  <si>
    <t>Nisa Uluslararasi Deniz Ve Kara Teknik Servis</t>
  </si>
  <si>
    <t>Vosco</t>
  </si>
  <si>
    <t>Super Camellia Sa</t>
  </si>
  <si>
    <t>Hind Maritime Enterprises Sa</t>
  </si>
  <si>
    <t>Navina Maritime Sa</t>
  </si>
  <si>
    <t>Toba Ship Management Co Ltd</t>
  </si>
  <si>
    <t>Albanyasia Livestock Shipping Line Corp</t>
  </si>
  <si>
    <t>Ar Shipping &amp; Trading Ltd</t>
  </si>
  <si>
    <t>Interorient Marine Services</t>
  </si>
  <si>
    <t>Kirazoglu Denizcilik Ve Ticaret Ltd</t>
  </si>
  <si>
    <t>Newgate Marine Ou</t>
  </si>
  <si>
    <t>Deval Deniz Tasimaciligi Tic Ve San Ltd Sti</t>
  </si>
  <si>
    <t>Joy Marine</t>
  </si>
  <si>
    <t>Seadar Shipmanagement Sa</t>
  </si>
  <si>
    <t>Mansour Management Gemi Acent</t>
  </si>
  <si>
    <t>Ims Istanbul Ltd</t>
  </si>
  <si>
    <t>Uman Rederi Ab</t>
  </si>
  <si>
    <t>Jk Ltd</t>
  </si>
  <si>
    <t>Cakiroglu Denizcilik Ltd Sti</t>
  </si>
  <si>
    <t>Turkiye</t>
  </si>
  <si>
    <t>Others</t>
  </si>
  <si>
    <t>week</t>
  </si>
  <si>
    <t>total dwt, tons</t>
  </si>
  <si>
    <t>number of vsls</t>
  </si>
  <si>
    <t>-1</t>
  </si>
  <si>
    <t>small Handy / Handymax (13-49k dwt)</t>
  </si>
  <si>
    <t>linseeds</t>
  </si>
  <si>
    <t>Odesa</t>
  </si>
  <si>
    <t>Sea Trade Port Pivdennyi</t>
  </si>
  <si>
    <t>Brooklyn-Kiev</t>
  </si>
  <si>
    <t>DP World TIS Pivdennyi</t>
  </si>
  <si>
    <t>Sea Commercial Port of Izmail</t>
  </si>
  <si>
    <t>Novolog</t>
  </si>
  <si>
    <t>Odessa Port Cold Storage</t>
  </si>
  <si>
    <t>Berth of loading</t>
  </si>
  <si>
    <t>Novotech-Terminal</t>
  </si>
  <si>
    <t>Decirom</t>
  </si>
  <si>
    <t>UMEX</t>
  </si>
  <si>
    <t>SOCEP</t>
  </si>
  <si>
    <t>European Metal Services</t>
  </si>
  <si>
    <t>North Star Shipping</t>
  </si>
  <si>
    <t>Romned Port Operator</t>
  </si>
  <si>
    <t>grain at sea</t>
  </si>
  <si>
    <r>
      <rPr>
        <b/>
        <i/>
        <sz val="12"/>
        <color rgb="FF144376"/>
        <rFont val="PT Sans"/>
        <family val="2"/>
        <charset val="204"/>
      </rPr>
      <t>ISM Report</t>
    </r>
    <r>
      <rPr>
        <i/>
        <sz val="12"/>
        <color rgb="FF144376"/>
        <rFont val="PT Sans"/>
        <family val="2"/>
        <charset val="204"/>
      </rPr>
      <t xml:space="preserve">
</t>
    </r>
    <r>
      <rPr>
        <b/>
        <i/>
        <sz val="12"/>
        <color rgb="FF144376"/>
        <rFont val="PT Sans"/>
        <family val="2"/>
        <charset val="204"/>
      </rPr>
      <t xml:space="preserve">tel </t>
    </r>
    <r>
      <rPr>
        <i/>
        <sz val="12"/>
        <color rgb="FF144376"/>
        <rFont val="PT Sans"/>
        <family val="2"/>
        <charset val="204"/>
      </rPr>
      <t xml:space="preserve">+38 (050) 930 37 03
</t>
    </r>
    <r>
      <rPr>
        <b/>
        <i/>
        <sz val="12"/>
        <color rgb="FF144376"/>
        <rFont val="PT Sans"/>
        <family val="2"/>
        <charset val="204"/>
      </rPr>
      <t>email</t>
    </r>
    <r>
      <rPr>
        <i/>
        <sz val="12"/>
        <color rgb="FF144376"/>
        <rFont val="PT Sans"/>
        <family val="2"/>
        <charset val="204"/>
      </rPr>
      <t xml:space="preserve"> ism@metalexpert.com
https://ismreport.com
</t>
    </r>
    <r>
      <rPr>
        <i/>
        <sz val="9"/>
        <color rgb="FF144376"/>
        <rFont val="PT Sans"/>
        <family val="2"/>
        <charset val="204"/>
      </rPr>
      <t>© Metal Expert 1994-2023. All publications (text, data or graphic) copyrights are reserved by Metal Expert. 
This document is for information purposes only. The information contained in this document has been compiled from sources believed to be reliable.  
Metal Expert cannot be made liable for any loss no matter how it may arise.</t>
    </r>
  </si>
  <si>
    <t>Kavkaz Roads</t>
  </si>
  <si>
    <t>Al Arish</t>
  </si>
  <si>
    <t>Garston</t>
  </si>
  <si>
    <t>Varna West Port Terminal</t>
  </si>
  <si>
    <t>PCHMV</t>
  </si>
  <si>
    <t>Alger</t>
  </si>
  <si>
    <t>Berth 9/North Port Berths</t>
  </si>
  <si>
    <t>Metalzukrain</t>
  </si>
  <si>
    <t>Metalzukrain; Olimpex Coupe International</t>
  </si>
  <si>
    <t>7; 3</t>
  </si>
  <si>
    <t>46; 85</t>
  </si>
  <si>
    <t>COMVEX; North Star Shipping; Silo Trans</t>
  </si>
  <si>
    <t>80; 66; 114</t>
  </si>
  <si>
    <t>Odessos PBM AD; Port Terminal TPP Ezerovo</t>
  </si>
  <si>
    <t>UNSC</t>
  </si>
  <si>
    <t>Odesa Portside Plant</t>
  </si>
  <si>
    <t>Port Terminal TPP Ezerovo</t>
  </si>
  <si>
    <t>18; 20</t>
  </si>
  <si>
    <t>Ren7</t>
  </si>
  <si>
    <t>Albania</t>
  </si>
  <si>
    <t>Mbm Port</t>
  </si>
  <si>
    <t>Berth 31; Constanta South Container Terminal</t>
  </si>
  <si>
    <t>31; 125</t>
  </si>
  <si>
    <t>Decirom; COMVEX</t>
  </si>
  <si>
    <t>47; 84; 80</t>
  </si>
  <si>
    <t>FRIAL</t>
  </si>
  <si>
    <t>Safaga</t>
  </si>
  <si>
    <t>Port Terminal Burgas East</t>
  </si>
  <si>
    <t>16; 14</t>
  </si>
  <si>
    <t>16; 8</t>
  </si>
  <si>
    <t>Zulfikar</t>
  </si>
  <si>
    <t>12; 14</t>
  </si>
  <si>
    <t>Sincere</t>
  </si>
  <si>
    <t>Uniteam Marine Ltd</t>
  </si>
  <si>
    <t>South Spirit</t>
  </si>
  <si>
    <t>Amo Grande</t>
  </si>
  <si>
    <t>10; 6</t>
  </si>
  <si>
    <t>Mermaid 1</t>
  </si>
  <si>
    <t>An Hai Transport Trade &amp; Service Co Ltd</t>
  </si>
  <si>
    <t>White Star</t>
  </si>
  <si>
    <t>White Star Shipmanagement Inc</t>
  </si>
  <si>
    <t>Lady Joy</t>
  </si>
  <si>
    <t>Da Lian Rich Ocean Shipping</t>
  </si>
  <si>
    <t>Ams1</t>
  </si>
  <si>
    <t>Nevzat Aydin Denizcilik Ticaret Ltd Sti</t>
  </si>
  <si>
    <t>Gabriela H</t>
  </si>
  <si>
    <t>Atila1</t>
  </si>
  <si>
    <t>Amarella</t>
  </si>
  <si>
    <t>Sann Tro</t>
  </si>
  <si>
    <t>Olimpex Coupe International</t>
  </si>
  <si>
    <t>Logan Ship Management Co</t>
  </si>
  <si>
    <t>Lune B</t>
  </si>
  <si>
    <t>Unimed Navigation Sa</t>
  </si>
  <si>
    <t>Bc Mirabel</t>
  </si>
  <si>
    <t>Doun Kisen K K</t>
  </si>
  <si>
    <t>Pan Harvest</t>
  </si>
  <si>
    <t>24; 31</t>
  </si>
  <si>
    <t>Pan Ocean Shipping Co</t>
  </si>
  <si>
    <t>Nakhodka</t>
  </si>
  <si>
    <t>Octopus S</t>
  </si>
  <si>
    <t>Omskiy 125</t>
  </si>
  <si>
    <t>Sormovskiy 3052</t>
  </si>
  <si>
    <t>S Kuznetsov</t>
  </si>
  <si>
    <t>Wadi Safaga</t>
  </si>
  <si>
    <t>Bbc Amethyst</t>
  </si>
  <si>
    <t>W Bockstiegel Reederei Kg</t>
  </si>
  <si>
    <t>Fener</t>
  </si>
  <si>
    <t>Limas</t>
  </si>
  <si>
    <t>Cvz Denizcilik Sanayi Ticaret Ltd Sti</t>
  </si>
  <si>
    <t>Lowlands Shark</t>
  </si>
  <si>
    <t>Christina</t>
  </si>
  <si>
    <t>Amsterdam</t>
  </si>
  <si>
    <t>Yangtze Navigation Hong Kong Co Ltd</t>
  </si>
  <si>
    <t>Jaohar Ranim</t>
  </si>
  <si>
    <t>Jaohar Uk Ltd</t>
  </si>
  <si>
    <t>Forester</t>
  </si>
  <si>
    <t>Lider Shipping Co Ltd</t>
  </si>
  <si>
    <t>Dedem</t>
  </si>
  <si>
    <t>Inandilar Denizcilik Ve Ticaret As</t>
  </si>
  <si>
    <t>Great Arsenal</t>
  </si>
  <si>
    <t>Memnune K</t>
  </si>
  <si>
    <t>3; 12</t>
  </si>
  <si>
    <t>Hermann Lohmann Schiffahrtsverwaltungs Gmbh</t>
  </si>
  <si>
    <t>German</t>
  </si>
  <si>
    <t>Gloss</t>
  </si>
  <si>
    <t>Petrotrans 5901</t>
  </si>
  <si>
    <t>Rostov Grain Terminal</t>
  </si>
  <si>
    <t>Sormovskiy 3053</t>
  </si>
  <si>
    <t>Ugah Discovery</t>
  </si>
  <si>
    <t>Grandma Lila</t>
  </si>
  <si>
    <t>Ipsala</t>
  </si>
  <si>
    <t>Toros</t>
  </si>
  <si>
    <t>Klc Erciyes</t>
  </si>
  <si>
    <t>New Spirit / Bb</t>
  </si>
  <si>
    <t>Hannah</t>
  </si>
  <si>
    <t>Antwerp</t>
  </si>
  <si>
    <t>Alina</t>
  </si>
  <si>
    <t>Gold Step Ship Management Llc</t>
  </si>
  <si>
    <t>Sea Explorer</t>
  </si>
  <si>
    <t>Moayad Y</t>
  </si>
  <si>
    <t>Sabimar Shipping Sa</t>
  </si>
  <si>
    <t>Anatolian Eagle</t>
  </si>
  <si>
    <t>Eagle Bulk Shipping Inc</t>
  </si>
  <si>
    <t>Lady Jamila</t>
  </si>
  <si>
    <t>45; 46</t>
  </si>
  <si>
    <t>Manassa Moon M</t>
  </si>
  <si>
    <t>International Marine Shipping Co</t>
  </si>
  <si>
    <t>Zonguldak</t>
  </si>
  <si>
    <t>Erdogan Senkaya</t>
  </si>
  <si>
    <t>Pl7</t>
  </si>
  <si>
    <t>Ucler Denizcilik Ve Ticaret As</t>
  </si>
  <si>
    <t>Brant</t>
  </si>
  <si>
    <t>Navarone Sa</t>
  </si>
  <si>
    <t>Focha</t>
  </si>
  <si>
    <t>Dragut Shipping &amp; Trading Inc</t>
  </si>
  <si>
    <t>Canopus S</t>
  </si>
  <si>
    <t>Favori</t>
  </si>
  <si>
    <t>Navis 7</t>
  </si>
  <si>
    <t>sunflower</t>
  </si>
  <si>
    <t>Sonic</t>
  </si>
  <si>
    <t>Golden Id</t>
  </si>
  <si>
    <t>Golden Bird</t>
  </si>
  <si>
    <t>Соммеrcial Sea Port Chornomorsk</t>
  </si>
  <si>
    <t>Lanka Maritime Services Ltd</t>
  </si>
  <si>
    <t>Akdeniz S</t>
  </si>
  <si>
    <t>Oras Denizcilik Ve Ticaret Ltd Sti</t>
  </si>
  <si>
    <t>Maymona</t>
  </si>
  <si>
    <t>Boha Wittenbergen</t>
  </si>
  <si>
    <t>Algrace</t>
  </si>
  <si>
    <t>Mataraci Denizcilik Ltd Sti</t>
  </si>
  <si>
    <t>Gant Nerea</t>
  </si>
  <si>
    <t>United Shipping Agency</t>
  </si>
  <si>
    <t>Reederei Nord Bv</t>
  </si>
  <si>
    <t>Ast Eco</t>
  </si>
  <si>
    <t>Shin Chang Shipping Co Ltd</t>
  </si>
  <si>
    <t>Marzuk</t>
  </si>
  <si>
    <t>Volos</t>
  </si>
  <si>
    <t>Seahorse Maritime Ltd</t>
  </si>
  <si>
    <t>Sino P</t>
  </si>
  <si>
    <t>Sinop Shipping</t>
  </si>
  <si>
    <t>Bbc Minnesota</t>
  </si>
  <si>
    <t>Crotone</t>
  </si>
  <si>
    <t>Belcem Shipping Sa</t>
  </si>
  <si>
    <t>New Courage</t>
  </si>
  <si>
    <t>Rightway Shipping Services Co Ltd</t>
  </si>
  <si>
    <t>Platon</t>
  </si>
  <si>
    <t>Mikula Selyaninovich</t>
  </si>
  <si>
    <t>Navis 4</t>
  </si>
  <si>
    <t>Sormovskiy 3057</t>
  </si>
  <si>
    <t>Volgo Balt 206</t>
  </si>
  <si>
    <t>flaxseed</t>
  </si>
  <si>
    <t>Diamond</t>
  </si>
  <si>
    <t>Ada</t>
  </si>
  <si>
    <t>Antigoni / Mh</t>
  </si>
  <si>
    <t>Bayern Glory</t>
  </si>
  <si>
    <t>Maya</t>
  </si>
  <si>
    <t>Lord Hassan</t>
  </si>
  <si>
    <t>Caesar Maritime Co</t>
  </si>
  <si>
    <t>Zeinab</t>
  </si>
  <si>
    <t xml:space="preserve">DXB Shipping &amp; Ship Management </t>
  </si>
  <si>
    <t>Katya Atk</t>
  </si>
  <si>
    <t>Hellas Marine Services Ltd</t>
  </si>
  <si>
    <t>Dsm Norwich</t>
  </si>
  <si>
    <t>Proteas Ii</t>
  </si>
  <si>
    <t>Torre Annunziata</t>
  </si>
  <si>
    <t>Alice</t>
  </si>
  <si>
    <t>Md Shipping Co</t>
  </si>
  <si>
    <t>Sk Friendship</t>
  </si>
  <si>
    <t>Sea Pearl Shipping Services Ltd</t>
  </si>
  <si>
    <t>Sea Pioneer</t>
  </si>
  <si>
    <t>Arabella Enterprises Corp</t>
  </si>
  <si>
    <t>Leonid Leonov</t>
  </si>
  <si>
    <t>Rexan Group Inc</t>
  </si>
  <si>
    <t>Propus</t>
  </si>
  <si>
    <t>Jorf Lasfar</t>
  </si>
  <si>
    <t>Promar Ltd</t>
  </si>
  <si>
    <t>Super Bergkamp</t>
  </si>
  <si>
    <t>Radiant Reb</t>
  </si>
  <si>
    <t>Hamburg Team</t>
  </si>
  <si>
    <t>Flora K</t>
  </si>
  <si>
    <t>Falcon Maritime As</t>
  </si>
  <si>
    <t>Onix</t>
  </si>
  <si>
    <t>Petr Hamitov</t>
  </si>
  <si>
    <t>River Storm</t>
  </si>
  <si>
    <t>Vyacheslav Gogulin</t>
  </si>
  <si>
    <t>Asia Minor</t>
  </si>
  <si>
    <t>Queen Judi</t>
  </si>
  <si>
    <t>Deneb</t>
  </si>
  <si>
    <t>Bulkseas Marine Management Sa</t>
  </si>
  <si>
    <t>Sea Glory</t>
  </si>
  <si>
    <t>Al Bahar Shipping &amp; Cargo</t>
  </si>
  <si>
    <t>Chelsea 2</t>
  </si>
  <si>
    <t>Lady Zehma</t>
  </si>
  <si>
    <t>Zehma Shipping Corp</t>
  </si>
  <si>
    <t>Spring</t>
  </si>
  <si>
    <t>Nota App</t>
  </si>
  <si>
    <t>Kouros Maritime Enterprises Inc</t>
  </si>
  <si>
    <t>Agia Fotini</t>
  </si>
  <si>
    <t>Newport Sa</t>
  </si>
  <si>
    <t>Oris Jul</t>
  </si>
  <si>
    <t>Lotus G</t>
  </si>
  <si>
    <t>Gamma Shipping Transport &amp; Foreign Trading Lt</t>
  </si>
  <si>
    <t>Irem Karabekir</t>
  </si>
  <si>
    <t>SOCEP; UMEX</t>
  </si>
  <si>
    <t>41; 44</t>
  </si>
  <si>
    <t>Oruba Shipping Ltd</t>
  </si>
  <si>
    <t>Lady Miraf</t>
  </si>
  <si>
    <t>Alma Shipmanagement &amp; Trading Sa</t>
  </si>
  <si>
    <t>meal</t>
  </si>
  <si>
    <t>Dorado Plus</t>
  </si>
  <si>
    <t>Chimpex</t>
  </si>
  <si>
    <t>Fleet Management Ltd Russia</t>
  </si>
  <si>
    <t>Captain Omar</t>
  </si>
  <si>
    <t>88; 111</t>
  </si>
  <si>
    <t>Ruad Marine Services Srl</t>
  </si>
  <si>
    <t>Natalia</t>
  </si>
  <si>
    <t>Thessaloniki</t>
  </si>
  <si>
    <t>Alliance Shipping Ltd Seychelles</t>
  </si>
  <si>
    <t>Florencia</t>
  </si>
  <si>
    <t>Pl6</t>
  </si>
  <si>
    <t>Ali Aykin</t>
  </si>
  <si>
    <t>Bien</t>
  </si>
  <si>
    <t>Giewont</t>
  </si>
  <si>
    <t>Polish Steamship Co Polska Zegluga Morska</t>
  </si>
  <si>
    <t>Inandi</t>
  </si>
  <si>
    <t>Kalamaki</t>
  </si>
  <si>
    <t>Inandilar Denizcilik Ve Ticaret Sa</t>
  </si>
  <si>
    <t>Armony</t>
  </si>
  <si>
    <t>Arados Shipping Co Srl</t>
  </si>
  <si>
    <t>Kaptan Erdogan</t>
  </si>
  <si>
    <t>Varna East Port Terminal</t>
  </si>
  <si>
    <t>Prima Shipping Corp</t>
  </si>
  <si>
    <t>Seastar Trojan</t>
  </si>
  <si>
    <t>Donmaster Spirit</t>
  </si>
  <si>
    <t>Rhone</t>
  </si>
  <si>
    <t>Atameken</t>
  </si>
  <si>
    <t>Omaya</t>
  </si>
  <si>
    <t>38; 122; 117</t>
  </si>
  <si>
    <t>Lily Ha</t>
  </si>
  <si>
    <t>Nisa Sofuoglu</t>
  </si>
  <si>
    <t>Bartin</t>
  </si>
  <si>
    <t>Denizsan Gemi Isletmeciligi Ve Ticaret As</t>
  </si>
  <si>
    <t>Sward</t>
  </si>
  <si>
    <t>Hai Phuong Co Ltd</t>
  </si>
  <si>
    <t>Bobic</t>
  </si>
  <si>
    <t>Empire Bulkers Ltd</t>
  </si>
  <si>
    <t>Halisdemir</t>
  </si>
  <si>
    <t>Tenes</t>
  </si>
  <si>
    <t>Emiroglu Shipping Trading Co Ltd</t>
  </si>
  <si>
    <t>Alena</t>
  </si>
  <si>
    <t>Volga 4007</t>
  </si>
  <si>
    <t>Atalante</t>
  </si>
  <si>
    <t>Harvest Legend</t>
  </si>
  <si>
    <t>Kate C</t>
  </si>
  <si>
    <t>week 12</t>
  </si>
  <si>
    <t>Kalymnos</t>
  </si>
  <si>
    <t>Berth</t>
  </si>
  <si>
    <t>Rif Td</t>
  </si>
  <si>
    <t>06.03.2024</t>
  </si>
  <si>
    <t>17; 14</t>
  </si>
  <si>
    <t>Dostavka Morem Llc</t>
  </si>
  <si>
    <t>Grain Service</t>
  </si>
  <si>
    <t>+363 774 (+6.1%)</t>
  </si>
  <si>
    <t>Black Sea grains discharged in Turkiye, North African and EU ports, week 13 (March 25-31)</t>
  </si>
  <si>
    <t>19.02.2024</t>
  </si>
  <si>
    <t>Derevyanko V.I.</t>
  </si>
  <si>
    <t>Faia G</t>
  </si>
  <si>
    <t>28.02.2024</t>
  </si>
  <si>
    <t>Seapower I</t>
  </si>
  <si>
    <t>Br Glory</t>
  </si>
  <si>
    <t>Tis Coal</t>
  </si>
  <si>
    <t>Lady Sham</t>
  </si>
  <si>
    <t>German Sky</t>
  </si>
  <si>
    <t>Ak Khadeja</t>
  </si>
  <si>
    <t>Gloria 1905</t>
  </si>
  <si>
    <t>Kenan T</t>
  </si>
  <si>
    <t>13.03.2024</t>
  </si>
  <si>
    <t>Deltrade</t>
  </si>
  <si>
    <t>Khalyavko I.A.</t>
  </si>
  <si>
    <t>Rus-Export</t>
  </si>
  <si>
    <t>Sunagro</t>
  </si>
  <si>
    <t>14.03.2024</t>
  </si>
  <si>
    <t>Risoil</t>
  </si>
  <si>
    <t>15.03.2024</t>
  </si>
  <si>
    <t>02.03.2024</t>
  </si>
  <si>
    <t>Trans Trade</t>
  </si>
  <si>
    <t>Transgrainterminal</t>
  </si>
  <si>
    <t>Astra Bioplant Eood</t>
  </si>
  <si>
    <t>Buildcom Eood</t>
  </si>
  <si>
    <t>September</t>
  </si>
  <si>
    <t>Tis Ore</t>
  </si>
  <si>
    <t>Vitagrain Bg</t>
  </si>
  <si>
    <t>17.03.2024</t>
  </si>
  <si>
    <t>Atlantic Ocean/Pa</t>
  </si>
  <si>
    <t>16.03.2024</t>
  </si>
  <si>
    <t>18.03.2024</t>
  </si>
  <si>
    <t>Agro-Tema</t>
  </si>
  <si>
    <t>Virtum</t>
  </si>
  <si>
    <t>Fregat Td</t>
  </si>
  <si>
    <t>Zerno-Torg</t>
  </si>
  <si>
    <t>10.02.2024</t>
  </si>
  <si>
    <t>19.03.2024</t>
  </si>
  <si>
    <t>Gefest Agro</t>
  </si>
  <si>
    <t>-104 876 (-6.8%)</t>
  </si>
  <si>
    <t>week 13</t>
  </si>
  <si>
    <t>+101 713</t>
  </si>
  <si>
    <t>+78 747</t>
  </si>
  <si>
    <t>-7 953</t>
  </si>
  <si>
    <t>-277 384</t>
  </si>
  <si>
    <t>Vessels that discharged Black Sea grain in Mediterranean &amp; Continent ports, week 13 (March 25-31)</t>
  </si>
  <si>
    <t>Perama Shipmanagement Ltd</t>
  </si>
  <si>
    <t>Sirus Shipping Ltd</t>
  </si>
  <si>
    <t>Dalian Shenghua Ship Management Co Ltd</t>
  </si>
  <si>
    <t>Adamoglu Denizcilik Ve Dis Ticaret Ltd</t>
  </si>
  <si>
    <t>Nefes Shipping</t>
  </si>
  <si>
    <t>-92 892 (-5.5%)</t>
  </si>
  <si>
    <t>-2</t>
  </si>
  <si>
    <t>+2</t>
  </si>
  <si>
    <t>Grain &amp; vessels enroute, week 13 (March 25-31)</t>
  </si>
  <si>
    <t>durum</t>
  </si>
  <si>
    <t>TIS Coal</t>
  </si>
  <si>
    <t>Las Palmas</t>
  </si>
  <si>
    <t>M.V. Cargo</t>
  </si>
  <si>
    <t>TIS Fertilizers</t>
  </si>
  <si>
    <t>Tees</t>
  </si>
  <si>
    <t>Transbulkterminal</t>
  </si>
  <si>
    <t>Reni Sea Trade Port</t>
  </si>
  <si>
    <t>Rethymno</t>
  </si>
  <si>
    <t>TIS Grain</t>
  </si>
  <si>
    <t>BMF Port Burgas AD</t>
  </si>
  <si>
    <t>La Pallice</t>
  </si>
  <si>
    <t>Trabzon</t>
  </si>
  <si>
    <t>Porto San</t>
  </si>
  <si>
    <t>Malta</t>
  </si>
  <si>
    <t>Valletta</t>
  </si>
  <si>
    <t>Castellon</t>
  </si>
  <si>
    <t xml:space="preserve"> COMVEX;  Schenker Logistics Romania</t>
  </si>
  <si>
    <t>Romcargo Maritim</t>
  </si>
  <si>
    <t>Barter Port Operator</t>
  </si>
  <si>
    <t>UMEX; Constanta South Container Terminall; Schenker Logistics Romania</t>
  </si>
  <si>
    <t>Nafkratis</t>
  </si>
  <si>
    <t>Chelsea 7</t>
  </si>
  <si>
    <t>Catania</t>
  </si>
  <si>
    <t>Sargas</t>
  </si>
  <si>
    <t>Amaliapolis</t>
  </si>
  <si>
    <t>Esna</t>
  </si>
  <si>
    <t>Niko Pirosmani</t>
  </si>
  <si>
    <t>Aversa</t>
  </si>
  <si>
    <t>Valery Kokov</t>
  </si>
  <si>
    <t>Bosphorus Prince</t>
  </si>
  <si>
    <t>Syrians</t>
  </si>
  <si>
    <t>Brave M</t>
  </si>
  <si>
    <t>Lady Moon</t>
  </si>
  <si>
    <t>Atlantik Denizcilik Ticaret Ve Sanayi As</t>
  </si>
  <si>
    <t>Nana Leen</t>
  </si>
  <si>
    <t>Transocean Services Offshore Llc</t>
  </si>
  <si>
    <t>Lady Jasmin</t>
  </si>
  <si>
    <t>Karahasan Denizcilik Sanayi Ve Ticaret As</t>
  </si>
  <si>
    <t>Ant</t>
  </si>
  <si>
    <t>Maksimar Denizcilik Nakliyat Ve Ticaret Ltd S</t>
  </si>
  <si>
    <t>Bsn Voyager</t>
  </si>
  <si>
    <t>Unicorn</t>
  </si>
  <si>
    <t>New Unicorn Marine Pte Ltd</t>
  </si>
  <si>
    <t>Amira Nour</t>
  </si>
  <si>
    <t>Mercury J</t>
  </si>
  <si>
    <t>Olimex-coupe International</t>
  </si>
  <si>
    <t>Nj Trust Marine Ltd</t>
  </si>
  <si>
    <t>Xin Yu</t>
  </si>
  <si>
    <t>Xiang Gao Marine Co Ltd</t>
  </si>
  <si>
    <t>Fanaria</t>
  </si>
  <si>
    <t>Oristano</t>
  </si>
  <si>
    <t>Shayarco Sal Offshore</t>
  </si>
  <si>
    <t>Adnan Torlak</t>
  </si>
  <si>
    <t>Atomar Denizcilik</t>
  </si>
  <si>
    <t>Vilkovo</t>
  </si>
  <si>
    <t>Ukranian Danube Shipping</t>
  </si>
  <si>
    <t>Nj Earth</t>
  </si>
  <si>
    <t>Majestic Marina</t>
  </si>
  <si>
    <t>Algeciras</t>
  </si>
  <si>
    <t>Uni Bulker</t>
  </si>
  <si>
    <t>Uni Ships &amp; Management Ltd</t>
  </si>
  <si>
    <t>Amir Joy</t>
  </si>
  <si>
    <t>Sozopol 1</t>
  </si>
  <si>
    <t>Kartrade Oil Ltd</t>
  </si>
  <si>
    <t>Neptune / Ck</t>
  </si>
  <si>
    <t>Ozkan 1</t>
  </si>
  <si>
    <t>Aqua Regia</t>
  </si>
  <si>
    <t>Zeko Y</t>
  </si>
  <si>
    <t>Gem Star</t>
  </si>
  <si>
    <t>Montoir</t>
  </si>
  <si>
    <t xml:space="preserve">Novotech-Terminal </t>
  </si>
  <si>
    <t>Karlog Shipping Co</t>
  </si>
  <si>
    <t>Bahar K</t>
  </si>
  <si>
    <t>H Kalkavan Denizcilik Ve Gemicilik Sanayi Tic</t>
  </si>
  <si>
    <t>Zheng Zhi</t>
  </si>
  <si>
    <t>Fujian Ocean Shipping Co Ltd</t>
  </si>
  <si>
    <t>Lady Ayan</t>
  </si>
  <si>
    <t>Gn Group Corp Panama Istanbul Merkez Subesi</t>
  </si>
  <si>
    <t>Tevfik Bey</t>
  </si>
  <si>
    <t>Unimarin Denizcilik Sanayi Ve Ticaret Ltd Sti</t>
  </si>
  <si>
    <t>Athina Iii</t>
  </si>
  <si>
    <t>Tanaro River</t>
  </si>
  <si>
    <t>Lesport</t>
  </si>
  <si>
    <t>Ags Union Insaat Turizm Tasimacilik Dis Ticar</t>
  </si>
  <si>
    <t>Golf</t>
  </si>
  <si>
    <t>Marsaxlokk</t>
  </si>
  <si>
    <t>Load Line Marine</t>
  </si>
  <si>
    <t>Asli Elif</t>
  </si>
  <si>
    <t>Sumer Denizcilik Ve Ticaret Ltd Sti</t>
  </si>
  <si>
    <t>Ulusoy 8</t>
  </si>
  <si>
    <t>Ulusoy Denizyollari Isletmeciligi As</t>
  </si>
  <si>
    <t>Svyatitel Aleksiy</t>
  </si>
  <si>
    <t>Antonia S</t>
  </si>
  <si>
    <t>Nc Captain</t>
  </si>
  <si>
    <t>Caferoglu Shipping &amp; Trading Co Ltd</t>
  </si>
  <si>
    <t>Vasiliy Bozhenko</t>
  </si>
  <si>
    <t>Khaled A</t>
  </si>
  <si>
    <t>Akad Marine Sa</t>
  </si>
  <si>
    <t>Roz Y</t>
  </si>
  <si>
    <t>Sousse</t>
  </si>
  <si>
    <t>Rose Ships Management Ltd</t>
  </si>
  <si>
    <t>Olympic Os</t>
  </si>
  <si>
    <t>Abc Gemi Acenteligi Nalburiye Insaat Makina Muhendislik Ticaret Ltd Sti</t>
  </si>
  <si>
    <t>Doa Story</t>
  </si>
  <si>
    <t>Northsea Shipping Ltd</t>
  </si>
  <si>
    <t>Baku Wind</t>
  </si>
  <si>
    <t>Maori</t>
  </si>
  <si>
    <t>Astrol 2</t>
  </si>
  <si>
    <t>38, 37</t>
  </si>
  <si>
    <t>Castor</t>
  </si>
  <si>
    <t>Br Leader</t>
  </si>
  <si>
    <t>Adam Junior Ship Management Ltd</t>
  </si>
  <si>
    <t>Samentha</t>
  </si>
  <si>
    <t>Erm Marine Ltd</t>
  </si>
  <si>
    <t>Kaleli Ana</t>
  </si>
  <si>
    <t>Lucky Alisa</t>
  </si>
  <si>
    <t>Luck Ship Management Ltd</t>
  </si>
  <si>
    <t>Ahmet Can</t>
  </si>
  <si>
    <t>Selamet</t>
  </si>
  <si>
    <t>Rana Denizcilik Nakliyat Sanayi Ve Ticaret Ltd</t>
  </si>
  <si>
    <t>Ak Glorious</t>
  </si>
  <si>
    <t>Vaage Ship Management As</t>
  </si>
  <si>
    <t>Amira Layla</t>
  </si>
  <si>
    <t>Almeria</t>
  </si>
  <si>
    <t>Sea Dove</t>
  </si>
  <si>
    <t>Mcd</t>
  </si>
  <si>
    <t>Mohamad Y</t>
  </si>
  <si>
    <t>Aileen</t>
  </si>
  <si>
    <t>Altair Shipping &amp; Trading Corp</t>
  </si>
  <si>
    <t>Helena G</t>
  </si>
  <si>
    <t xml:space="preserve"> Silo Trans</t>
  </si>
  <si>
    <t>Fcn Management Incpan</t>
  </si>
  <si>
    <t>Sea Navigator</t>
  </si>
  <si>
    <t xml:space="preserve"> Schenker Logistics Romania;</t>
  </si>
  <si>
    <t>110; 90</t>
  </si>
  <si>
    <t>Ocean Force</t>
  </si>
  <si>
    <t xml:space="preserve"> Schenker Logistics Romania</t>
  </si>
  <si>
    <t>Pl3; 109; 116</t>
  </si>
  <si>
    <t>Blue Bay Investments Ltd</t>
  </si>
  <si>
    <t>Oguz Sofuoglu</t>
  </si>
  <si>
    <t>Corigliano Calabro</t>
  </si>
  <si>
    <t>Silo Port</t>
  </si>
  <si>
    <t>Zuga Shipping Ltd</t>
  </si>
  <si>
    <t>Thyme</t>
  </si>
  <si>
    <t>Capitalexecutive Ship Management Corp</t>
  </si>
  <si>
    <t>Star Harmony</t>
  </si>
  <si>
    <t>Jme Navigation Sa</t>
  </si>
  <si>
    <t>Neva / Mh</t>
  </si>
  <si>
    <t>Kavo Aetos</t>
  </si>
  <si>
    <t>Gourdomichalis Maritime Sa</t>
  </si>
  <si>
    <t>Muhammet Gumustas 4</t>
  </si>
  <si>
    <t>Gumustas Denizcilik Nakliyat</t>
  </si>
  <si>
    <t>Mekhanik Cherevko</t>
  </si>
  <si>
    <t>Chelsea 1</t>
  </si>
  <si>
    <t>Martyn Latsis</t>
  </si>
  <si>
    <t>Valerio</t>
  </si>
  <si>
    <t>Ah Era</t>
  </si>
  <si>
    <t>Tsshipping Ltd</t>
  </si>
  <si>
    <t>Mkk Ii</t>
  </si>
  <si>
    <t>Novotech-Terminal; Porto-San</t>
  </si>
  <si>
    <t>22; 23</t>
  </si>
  <si>
    <t>Naviborn Ltd</t>
  </si>
  <si>
    <t>Mj Maya</t>
  </si>
  <si>
    <t>Brave Warrior</t>
  </si>
  <si>
    <t>Sigma</t>
  </si>
  <si>
    <t>Intresco Ltd</t>
  </si>
  <si>
    <t>Hope 1</t>
  </si>
  <si>
    <t>Napoli</t>
  </si>
  <si>
    <t>Hope 1 Shipping Inc</t>
  </si>
  <si>
    <t>Yuksel Karabekir</t>
  </si>
  <si>
    <t>Eko Shipping Ltd</t>
  </si>
  <si>
    <t>Emona</t>
  </si>
  <si>
    <t>Xin Hai Tong 37</t>
  </si>
  <si>
    <t>Star Bulk Management Ic</t>
  </si>
  <si>
    <t>Lady Esma</t>
  </si>
  <si>
    <t>Port Fleet Service Terminal</t>
  </si>
  <si>
    <t>Articulate</t>
  </si>
  <si>
    <t>Vrs Maritime Services Ltd</t>
  </si>
  <si>
    <t>Raneka M</t>
  </si>
  <si>
    <t>Ilke Gemi Isletmeciligi Ve Ticaret Ltd Sti</t>
  </si>
  <si>
    <t>Stefanos T</t>
  </si>
  <si>
    <t>Captain Dimitris S</t>
  </si>
  <si>
    <t>45; 47</t>
  </si>
  <si>
    <t>Abdul</t>
  </si>
  <si>
    <t>Annabella</t>
  </si>
  <si>
    <t>Effie</t>
  </si>
  <si>
    <t>Medi Astoria</t>
  </si>
  <si>
    <t>Damico Societa Di Navigazione Spa</t>
  </si>
  <si>
    <t>Sng Emira</t>
  </si>
  <si>
    <t>Sng Shipping Company</t>
  </si>
  <si>
    <t>-18</t>
  </si>
  <si>
    <t>+3</t>
  </si>
  <si>
    <t>-3</t>
  </si>
  <si>
    <t>-21</t>
  </si>
  <si>
    <t>ita</t>
  </si>
  <si>
    <t>alg</t>
  </si>
  <si>
    <t>egy</t>
  </si>
  <si>
    <t>mor</t>
  </si>
  <si>
    <t>tun</t>
  </si>
  <si>
    <t>tur</t>
  </si>
  <si>
    <t>lib</t>
  </si>
  <si>
    <t>leb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</si>
</sst>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_₽_-;\-* #,##0\ _₽_-;_-* &quot;-&quot;\ _₽_-;_-@_-"/>
    <numFmt numFmtId="165" formatCode="_-* #,##0.00\ _₽_-;\-* #,##0.00\ _₽_-;_-* &quot;-&quot;??\ _₽_-;_-@_-"/>
    <numFmt numFmtId="166" formatCode="_-* #,##0.00_₴_-;\-* #,##0.00_₴_-;_-* &quot;-&quot;??_₴_-;_-@_-"/>
    <numFmt numFmtId="167" formatCode="#,##0.000"/>
    <numFmt numFmtId="168" formatCode="_-* #,##0.00_-;_-* #,##0.00\-;_-* &quot;-&quot;??_-;_-@_-"/>
    <numFmt numFmtId="169" formatCode="_-* #,##0\ _₽_-;\-* #,##0\ _₽_-;_-* &quot;-&quot;??\ _₽_-;_-@_-"/>
    <numFmt numFmtId="170" formatCode="#,##0.0000_ ;\-#,##0.0000\ "/>
    <numFmt numFmtId="171" formatCode="#,##0_ ;\-#,##0\ "/>
  </numFmts>
  <fonts count="80">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0"/>
      <name val="Arial"/>
      <family val="2"/>
    </font>
    <font>
      <sz val="10"/>
      <name val="Arial"/>
      <family val="2"/>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Arial"/>
      <family val="2"/>
    </font>
    <font>
      <sz val="9"/>
      <name val="Arial"/>
      <family val="2"/>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color indexed="12"/>
      <name val="Arial"/>
      <family val="2"/>
    </font>
    <font>
      <sz val="11"/>
      <color theme="1"/>
      <name val="Calibri"/>
      <family val="2"/>
      <scheme val="minor"/>
    </font>
    <font>
      <u/>
      <sz val="8"/>
      <color theme="1"/>
      <name val="Calibri"/>
      <family val="2"/>
      <charset val="204"/>
      <scheme val="minor"/>
    </font>
    <font>
      <sz val="8"/>
      <color theme="1" tint="0.499984740745262"/>
      <name val="Calibri"/>
      <family val="2"/>
      <charset val="204"/>
      <scheme val="minor"/>
    </font>
    <font>
      <sz val="11"/>
      <color theme="1"/>
      <name val="Calibri"/>
      <family val="2"/>
      <charset val="204"/>
    </font>
    <font>
      <sz val="11"/>
      <color theme="1"/>
      <name val="Tahoma"/>
      <family val="2"/>
    </font>
    <font>
      <b/>
      <sz val="11"/>
      <name val="Tahoma"/>
      <family val="2"/>
    </font>
    <font>
      <sz val="11"/>
      <name val="Tahoma"/>
      <family val="2"/>
    </font>
    <font>
      <b/>
      <sz val="11"/>
      <color theme="1"/>
      <name val="Tahoma"/>
      <family val="2"/>
    </font>
    <font>
      <b/>
      <sz val="14"/>
      <color theme="5"/>
      <name val="Tahoma"/>
      <family val="2"/>
    </font>
    <font>
      <sz val="11"/>
      <color theme="5"/>
      <name val="Tahoma"/>
      <family val="2"/>
    </font>
    <font>
      <sz val="11"/>
      <color theme="5"/>
      <name val="Calibri"/>
      <family val="2"/>
      <charset val="204"/>
      <scheme val="minor"/>
    </font>
    <font>
      <b/>
      <sz val="16"/>
      <color theme="4"/>
      <name val="Tahoma"/>
      <family val="2"/>
    </font>
    <font>
      <b/>
      <sz val="15"/>
      <color theme="4"/>
      <name val="Tahoma"/>
      <family val="2"/>
    </font>
    <font>
      <sz val="11"/>
      <name val="Calibri"/>
      <family val="2"/>
      <charset val="204"/>
      <scheme val="minor"/>
    </font>
    <font>
      <i/>
      <sz val="12"/>
      <color rgb="FF144376"/>
      <name val="PT Sans"/>
      <family val="2"/>
      <charset val="204"/>
    </font>
    <font>
      <b/>
      <i/>
      <sz val="12"/>
      <color rgb="FF144376"/>
      <name val="PT Sans"/>
      <family val="2"/>
      <charset val="204"/>
    </font>
    <font>
      <i/>
      <sz val="9"/>
      <color rgb="FF144376"/>
      <name val="PT Sans"/>
      <family val="2"/>
      <charset val="204"/>
    </font>
    <font>
      <sz val="12"/>
      <color theme="1"/>
      <name val="Times New Roman"/>
      <family val="1"/>
      <charset val="204"/>
    </font>
    <font>
      <b/>
      <sz val="14"/>
      <color rgb="FFFF0000"/>
      <name val="Calibri"/>
      <family val="2"/>
      <charset val="204"/>
      <scheme val="minor"/>
    </font>
    <font>
      <sz val="14"/>
      <color theme="1"/>
      <name val="Calibri"/>
      <family val="2"/>
      <charset val="204"/>
      <scheme val="minor"/>
    </font>
    <font>
      <b/>
      <sz val="12"/>
      <color rgb="FFFF0000"/>
      <name val="Calibri"/>
      <family val="2"/>
      <charset val="204"/>
      <scheme val="minor"/>
    </font>
    <font>
      <sz val="12"/>
      <name val="Calibri"/>
      <family val="2"/>
      <charset val="204"/>
      <scheme val="minor"/>
    </font>
    <font>
      <b/>
      <sz val="12"/>
      <name val="Calibri"/>
      <family val="2"/>
      <charset val="204"/>
      <scheme val="minor"/>
    </font>
    <font>
      <b/>
      <sz val="12"/>
      <color theme="1"/>
      <name val="Calibri"/>
      <family val="2"/>
      <charset val="204"/>
      <scheme val="minor"/>
    </font>
    <font>
      <sz val="12"/>
      <color theme="1"/>
      <name val="Calibri"/>
      <family val="2"/>
      <charset val="204"/>
      <scheme val="minor"/>
    </font>
    <font>
      <b/>
      <sz val="11"/>
      <name val="Tahoma"/>
      <family val="2"/>
      <charset val="204"/>
    </font>
    <font>
      <b/>
      <sz val="11"/>
      <color theme="1"/>
      <name val="Tahoma"/>
      <family val="2"/>
      <charset val="204"/>
    </font>
    <font>
      <b/>
      <sz val="12"/>
      <color theme="1"/>
      <name val="Tahoma"/>
      <family val="2"/>
      <charset val="204"/>
    </font>
    <font>
      <sz val="12"/>
      <name val="Tahoma"/>
      <family val="2"/>
      <charset val="204"/>
    </font>
    <font>
      <sz val="12"/>
      <color theme="1"/>
      <name val="Tahoma"/>
      <family val="2"/>
      <charset val="204"/>
    </font>
    <font>
      <sz val="11"/>
      <name val="Tahoma"/>
      <family val="2"/>
      <charset val="204"/>
    </font>
    <font>
      <sz val="11"/>
      <color theme="1"/>
      <name val="Tahoma"/>
      <family val="2"/>
      <charset val="204"/>
    </font>
    <font>
      <b/>
      <sz val="12"/>
      <name val="Tahoma"/>
      <family val="2"/>
      <charset val="204"/>
    </font>
    <font>
      <b/>
      <sz val="14"/>
      <color theme="5"/>
      <name val="Tahoma"/>
      <family val="2"/>
      <charset val="204"/>
    </font>
    <font>
      <sz val="11"/>
      <name val="Tahoma"/>
      <family val="2"/>
    </font>
    <font>
      <sz val="11"/>
      <color theme="1"/>
      <name val="Tahoma"/>
      <family val="2"/>
    </font>
    <font>
      <sz val="11"/>
      <color rgb="FF000000"/>
      <name val="Tahoma"/>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12">
    <xf numFmtId="0" fontId="0" fillId="0" borderId="0"/>
    <xf numFmtId="0" fontId="3"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8" fillId="20" borderId="2" applyNumberFormat="0" applyAlignment="0" applyProtection="0"/>
    <xf numFmtId="0" fontId="27" fillId="4" borderId="0" applyNumberFormat="0" applyBorder="0" applyAlignment="0" applyProtection="0"/>
    <xf numFmtId="0" fontId="28" fillId="20" borderId="2" applyNumberFormat="0" applyAlignment="0" applyProtection="0"/>
    <xf numFmtId="0" fontId="29" fillId="21" borderId="3" applyNumberFormat="0" applyAlignment="0" applyProtection="0"/>
    <xf numFmtId="0" fontId="30" fillId="0" borderId="4" applyNumberFormat="0" applyFill="0" applyAlignment="0" applyProtection="0"/>
    <xf numFmtId="165" fontId="13" fillId="0" borderId="0" applyFont="0" applyFill="0" applyBorder="0" applyAlignment="0" applyProtection="0"/>
    <xf numFmtId="168" fontId="13" fillId="0" borderId="0" applyFont="0" applyFill="0" applyBorder="0" applyAlignment="0" applyProtection="0"/>
    <xf numFmtId="0" fontId="29" fillId="21" borderId="3" applyNumberFormat="0" applyAlignment="0" applyProtection="0"/>
    <xf numFmtId="0" fontId="31" fillId="0" borderId="0" applyNumberForma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2" fillId="7" borderId="2" applyNumberFormat="0" applyAlignment="0" applyProtection="0"/>
    <xf numFmtId="0" fontId="30" fillId="0" borderId="4" applyNumberFormat="0" applyFill="0" applyAlignment="0" applyProtection="0"/>
    <xf numFmtId="0" fontId="27" fillId="4" borderId="0" applyNumberFormat="0" applyBorder="0" applyAlignment="0" applyProtection="0"/>
    <xf numFmtId="0" fontId="42" fillId="0" borderId="0" applyNumberFormat="0" applyFill="0" applyBorder="0" applyAlignment="0" applyProtection="0">
      <alignment vertical="top"/>
      <protection locked="0"/>
    </xf>
    <xf numFmtId="0" fontId="33" fillId="3" borderId="0" applyNumberFormat="0" applyBorder="0" applyAlignment="0" applyProtection="0"/>
    <xf numFmtId="0" fontId="32" fillId="7" borderId="2" applyNumberFormat="0" applyAlignment="0" applyProtection="0"/>
    <xf numFmtId="16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0" borderId="0">
      <alignment horizontal="center"/>
    </xf>
    <xf numFmtId="0" fontId="13" fillId="0" borderId="0"/>
    <xf numFmtId="0" fontId="23" fillId="0" borderId="0">
      <alignment horizontal="center"/>
    </xf>
    <xf numFmtId="0" fontId="13" fillId="0" borderId="0"/>
    <xf numFmtId="0" fontId="1" fillId="0" borderId="0"/>
    <xf numFmtId="0" fontId="1" fillId="0" borderId="0"/>
    <xf numFmtId="0" fontId="43" fillId="0" borderId="0"/>
    <xf numFmtId="0" fontId="1" fillId="0" borderId="0"/>
    <xf numFmtId="167" fontId="24" fillId="0" borderId="0"/>
    <xf numFmtId="0" fontId="1" fillId="0" borderId="0"/>
    <xf numFmtId="0" fontId="1" fillId="0" borderId="0"/>
    <xf numFmtId="0" fontId="1" fillId="0" borderId="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33" fillId="3" borderId="0" applyNumberFormat="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7" fontId="23" fillId="0" borderId="0" applyFill="0" applyBorder="0" applyProtection="0">
      <alignment horizontal="center"/>
    </xf>
    <xf numFmtId="0" fontId="35" fillId="20" borderId="9"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31" fillId="0" borderId="7"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5" fillId="20" borderId="9" applyNumberFormat="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6" fillId="7" borderId="2"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7" fillId="20" borderId="9"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xf>
    <xf numFmtId="0" fontId="13"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3" fillId="0" borderId="0" applyNumberFormat="0" applyFill="0" applyBorder="0" applyProtection="0">
      <alignment horizontal="left"/>
    </xf>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5" fillId="21" borderId="3"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3" fillId="0" borderId="0">
      <alignment horizontal="center"/>
    </xf>
    <xf numFmtId="167" fontId="24" fillId="0" borderId="0"/>
    <xf numFmtId="0" fontId="23" fillId="0" borderId="0">
      <alignment horizontal="center"/>
    </xf>
    <xf numFmtId="0" fontId="4" fillId="0" borderId="0" applyFill="0" applyProtection="0"/>
    <xf numFmtId="0" fontId="4" fillId="0" borderId="0" applyFill="0" applyProtection="0"/>
    <xf numFmtId="0" fontId="4" fillId="0" borderId="0" applyFill="0" applyProtection="0"/>
    <xf numFmtId="0" fontId="23" fillId="0" borderId="0">
      <alignment horizontal="center"/>
    </xf>
    <xf numFmtId="0" fontId="4" fillId="0" borderId="0" applyFill="0" applyProtection="0"/>
    <xf numFmtId="0" fontId="1" fillId="0" borderId="0"/>
    <xf numFmtId="0" fontId="3" fillId="0" borderId="0"/>
    <xf numFmtId="0" fontId="3" fillId="0" borderId="0"/>
    <xf numFmtId="0" fontId="3" fillId="0" borderId="0"/>
    <xf numFmtId="0" fontId="3" fillId="0" borderId="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3" fillId="23" borderId="8" applyNumberFormat="0" applyFont="0" applyAlignment="0" applyProtection="0"/>
    <xf numFmtId="0" fontId="12" fillId="0" borderId="0" applyNumberFormat="0" applyFill="0" applyBorder="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166" fontId="1" fillId="0" borderId="0" applyFon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165" fontId="1" fillId="0" borderId="0" applyFont="0" applyFill="0" applyBorder="0" applyAlignment="0" applyProtection="0"/>
    <xf numFmtId="0" fontId="4" fillId="0" borderId="0" applyFill="0" applyProtection="0"/>
  </cellStyleXfs>
  <cellXfs count="142">
    <xf numFmtId="0" fontId="0" fillId="0" borderId="0" xfId="0"/>
    <xf numFmtId="0" fontId="46" fillId="0" borderId="0" xfId="0" applyFont="1"/>
    <xf numFmtId="0" fontId="47" fillId="0" borderId="0" xfId="0" applyFont="1"/>
    <xf numFmtId="0" fontId="47" fillId="0" borderId="0" xfId="0" applyFont="1" applyAlignment="1">
      <alignment horizontal="left"/>
    </xf>
    <xf numFmtId="169" fontId="47" fillId="0" borderId="0" xfId="0" applyNumberFormat="1" applyFont="1" applyAlignment="1">
      <alignment horizontal="left"/>
    </xf>
    <xf numFmtId="170" fontId="47" fillId="0" borderId="0" xfId="0" applyNumberFormat="1" applyFont="1" applyAlignment="1">
      <alignment horizontal="left"/>
    </xf>
    <xf numFmtId="0" fontId="49" fillId="0" borderId="0" xfId="411" applyFont="1" applyFill="1" applyAlignment="1">
      <alignment horizontal="left" vertical="center"/>
    </xf>
    <xf numFmtId="0" fontId="47" fillId="0" borderId="0" xfId="0" applyFont="1" applyAlignment="1">
      <alignment horizontal="center"/>
    </xf>
    <xf numFmtId="0" fontId="48" fillId="0" borderId="18" xfId="0" applyFont="1" applyBorder="1" applyAlignment="1">
      <alignment horizontal="center" vertical="center"/>
    </xf>
    <xf numFmtId="4" fontId="47" fillId="0" borderId="0" xfId="0" applyNumberFormat="1" applyFont="1" applyAlignment="1">
      <alignment horizontal="center" vertical="top"/>
    </xf>
    <xf numFmtId="0" fontId="49" fillId="0" borderId="16" xfId="0" applyFont="1" applyBorder="1" applyAlignment="1">
      <alignment horizontal="left"/>
    </xf>
    <xf numFmtId="0" fontId="50" fillId="0" borderId="16" xfId="0" applyFont="1" applyBorder="1" applyAlignment="1">
      <alignment horizontal="left"/>
    </xf>
    <xf numFmtId="0" fontId="47" fillId="0" borderId="16" xfId="0" applyFont="1" applyBorder="1" applyAlignment="1">
      <alignment horizontal="left"/>
    </xf>
    <xf numFmtId="4" fontId="51" fillId="0" borderId="0" xfId="410" applyNumberFormat="1" applyFont="1" applyAlignment="1">
      <alignment horizontal="center" vertical="top"/>
    </xf>
    <xf numFmtId="0" fontId="48" fillId="0" borderId="14" xfId="0" applyFont="1" applyBorder="1" applyAlignment="1">
      <alignment horizontal="center" vertical="center"/>
    </xf>
    <xf numFmtId="0" fontId="48" fillId="0" borderId="15" xfId="0" applyFont="1" applyBorder="1" applyAlignment="1">
      <alignment horizontal="center" vertical="center"/>
    </xf>
    <xf numFmtId="170" fontId="47" fillId="0" borderId="0" xfId="0" applyNumberFormat="1" applyFont="1"/>
    <xf numFmtId="3" fontId="47" fillId="0" borderId="0" xfId="0" applyNumberFormat="1" applyFont="1" applyAlignment="1">
      <alignment horizontal="center" vertical="center"/>
    </xf>
    <xf numFmtId="3" fontId="48" fillId="0" borderId="13" xfId="0" applyNumberFormat="1" applyFont="1" applyBorder="1" applyAlignment="1">
      <alignment horizontal="center" vertical="center"/>
    </xf>
    <xf numFmtId="3" fontId="47" fillId="0" borderId="0" xfId="0" applyNumberFormat="1" applyFont="1"/>
    <xf numFmtId="0" fontId="52" fillId="0" borderId="0" xfId="0" applyFont="1" applyAlignment="1">
      <alignment horizontal="left" vertical="center"/>
    </xf>
    <xf numFmtId="0" fontId="53" fillId="0" borderId="0" xfId="0" applyFont="1" applyAlignment="1">
      <alignment horizontal="left" vertical="center"/>
    </xf>
    <xf numFmtId="0" fontId="48" fillId="0" borderId="19" xfId="0" applyFont="1" applyBorder="1" applyAlignment="1">
      <alignment horizontal="center" vertical="distributed"/>
    </xf>
    <xf numFmtId="3" fontId="48" fillId="0" borderId="17" xfId="0" applyNumberFormat="1" applyFont="1" applyBorder="1" applyAlignment="1">
      <alignment horizontal="center" vertical="center"/>
    </xf>
    <xf numFmtId="0" fontId="48" fillId="0" borderId="18" xfId="0" applyFont="1" applyBorder="1" applyAlignment="1">
      <alignment horizontal="center" vertical="distributed"/>
    </xf>
    <xf numFmtId="0" fontId="52" fillId="0" borderId="0" xfId="0" applyFont="1" applyAlignment="1">
      <alignment horizontal="right" vertical="center"/>
    </xf>
    <xf numFmtId="0" fontId="56" fillId="0" borderId="0" xfId="0" applyFont="1" applyAlignment="1">
      <alignment horizontal="left"/>
    </xf>
    <xf numFmtId="169" fontId="56" fillId="0" borderId="0" xfId="0" applyNumberFormat="1" applyFont="1" applyAlignment="1">
      <alignment horizontal="left"/>
    </xf>
    <xf numFmtId="3" fontId="0" fillId="0" borderId="0" xfId="0" applyNumberFormat="1"/>
    <xf numFmtId="1" fontId="0" fillId="0" borderId="0" xfId="0" applyNumberFormat="1"/>
    <xf numFmtId="169" fontId="0" fillId="0" borderId="0" xfId="0" applyNumberFormat="1"/>
    <xf numFmtId="165" fontId="0" fillId="0" borderId="0" xfId="0" applyNumberFormat="1"/>
    <xf numFmtId="0" fontId="60" fillId="0" borderId="0" xfId="0" applyFont="1"/>
    <xf numFmtId="171" fontId="56" fillId="0" borderId="0" xfId="410" applyNumberFormat="1" applyFont="1" applyFill="1" applyBorder="1" applyAlignment="1">
      <alignment horizontal="center" vertical="center"/>
    </xf>
    <xf numFmtId="0" fontId="56" fillId="0" borderId="0" xfId="0" applyFont="1" applyAlignment="1">
      <alignment horizontal="center" vertical="center"/>
    </xf>
    <xf numFmtId="169" fontId="56" fillId="0" borderId="0" xfId="410" applyNumberFormat="1" applyFont="1" applyFill="1" applyBorder="1" applyAlignment="1">
      <alignment horizontal="center" vertical="center"/>
    </xf>
    <xf numFmtId="0" fontId="68" fillId="0" borderId="16" xfId="0" applyFont="1" applyBorder="1" applyAlignment="1">
      <alignment horizontal="left"/>
    </xf>
    <xf numFmtId="0" fontId="69" fillId="0" borderId="16" xfId="0" applyFont="1" applyBorder="1" applyAlignment="1">
      <alignment horizontal="left"/>
    </xf>
    <xf numFmtId="1" fontId="69" fillId="0" borderId="1" xfId="0" applyNumberFormat="1" applyFont="1" applyBorder="1" applyAlignment="1">
      <alignment horizontal="center" vertical="center"/>
    </xf>
    <xf numFmtId="49" fontId="69" fillId="0" borderId="1" xfId="0" applyNumberFormat="1" applyFont="1" applyBorder="1" applyAlignment="1">
      <alignment horizontal="center" vertical="center"/>
    </xf>
    <xf numFmtId="1" fontId="73" fillId="0" borderId="1" xfId="0" applyNumberFormat="1" applyFont="1" applyBorder="1" applyAlignment="1">
      <alignment horizontal="center" vertical="center"/>
    </xf>
    <xf numFmtId="49" fontId="74" fillId="0" borderId="1" xfId="0" applyNumberFormat="1" applyFont="1" applyBorder="1" applyAlignment="1">
      <alignment horizontal="center" vertical="center"/>
    </xf>
    <xf numFmtId="1" fontId="74" fillId="0" borderId="1" xfId="0" applyNumberFormat="1" applyFont="1" applyBorder="1" applyAlignment="1">
      <alignment horizontal="center" vertical="center"/>
    </xf>
    <xf numFmtId="0" fontId="61" fillId="0" borderId="0" xfId="0" applyFont="1" applyAlignment="1">
      <alignment horizontal="left"/>
    </xf>
    <xf numFmtId="0" fontId="62" fillId="0" borderId="0" xfId="0" applyFont="1"/>
    <xf numFmtId="49" fontId="61" fillId="0" borderId="0" xfId="0" applyNumberFormat="1" applyFont="1"/>
    <xf numFmtId="0" fontId="63" fillId="0" borderId="0" xfId="0" applyFont="1" applyAlignment="1">
      <alignment horizontal="left"/>
    </xf>
    <xf numFmtId="169" fontId="63" fillId="0" borderId="0" xfId="410" applyNumberFormat="1" applyFont="1" applyBorder="1" applyAlignment="1">
      <alignment horizontal="left"/>
    </xf>
    <xf numFmtId="0" fontId="65" fillId="0" borderId="0" xfId="0" applyFont="1" applyAlignment="1">
      <alignment horizontal="center" vertical="center"/>
    </xf>
    <xf numFmtId="0" fontId="66" fillId="0" borderId="0" xfId="0" applyFont="1" applyAlignment="1">
      <alignment horizontal="center" vertical="center"/>
    </xf>
    <xf numFmtId="0" fontId="66" fillId="0" borderId="0" xfId="0" applyFont="1" applyAlignment="1">
      <alignment horizontal="left"/>
    </xf>
    <xf numFmtId="1" fontId="66" fillId="0" borderId="0" xfId="0" applyNumberFormat="1" applyFont="1" applyAlignment="1">
      <alignment horizontal="center" vertical="center"/>
    </xf>
    <xf numFmtId="49" fontId="66" fillId="0" borderId="0" xfId="0" applyNumberFormat="1" applyFont="1" applyAlignment="1">
      <alignment horizontal="center" vertical="center"/>
    </xf>
    <xf numFmtId="0" fontId="64" fillId="0" borderId="0" xfId="0" applyFont="1" applyAlignment="1">
      <alignment horizontal="left"/>
    </xf>
    <xf numFmtId="0" fontId="67" fillId="0" borderId="0" xfId="0" applyFont="1" applyAlignment="1">
      <alignment horizontal="left"/>
    </xf>
    <xf numFmtId="1" fontId="64" fillId="0" borderId="0" xfId="0" applyNumberFormat="1" applyFont="1" applyAlignment="1">
      <alignment horizontal="center" vertical="center"/>
    </xf>
    <xf numFmtId="49" fontId="67" fillId="0" borderId="0" xfId="0" applyNumberFormat="1" applyFont="1" applyAlignment="1">
      <alignment horizontal="center" vertical="center"/>
    </xf>
    <xf numFmtId="1" fontId="67" fillId="0" borderId="0" xfId="0" applyNumberFormat="1" applyFont="1" applyAlignment="1">
      <alignment horizontal="center" vertical="center"/>
    </xf>
    <xf numFmtId="3" fontId="73" fillId="0" borderId="12" xfId="410" applyNumberFormat="1" applyFont="1" applyFill="1" applyBorder="1" applyAlignment="1">
      <alignment horizontal="center" vertical="center"/>
    </xf>
    <xf numFmtId="0" fontId="73" fillId="0" borderId="1" xfId="0" applyFont="1" applyBorder="1" applyAlignment="1">
      <alignment horizontal="center" vertical="center"/>
    </xf>
    <xf numFmtId="169" fontId="73" fillId="0" borderId="1" xfId="410" applyNumberFormat="1" applyFont="1" applyFill="1" applyBorder="1" applyAlignment="1">
      <alignment horizontal="center" vertical="center"/>
    </xf>
    <xf numFmtId="0" fontId="73" fillId="0" borderId="1" xfId="411" applyFont="1" applyFill="1" applyBorder="1" applyAlignment="1">
      <alignment horizontal="center" vertical="center"/>
    </xf>
    <xf numFmtId="3" fontId="73" fillId="0" borderId="1" xfId="410" applyNumberFormat="1" applyFont="1" applyFill="1" applyBorder="1" applyAlignment="1">
      <alignment horizontal="center" vertical="center"/>
    </xf>
    <xf numFmtId="14" fontId="73" fillId="0" borderId="1" xfId="411" applyNumberFormat="1" applyFont="1" applyFill="1" applyBorder="1" applyAlignment="1">
      <alignment horizontal="center" vertical="center"/>
    </xf>
    <xf numFmtId="0" fontId="73" fillId="0" borderId="21" xfId="0" applyFont="1" applyBorder="1" applyAlignment="1">
      <alignment horizontal="center" vertical="center"/>
    </xf>
    <xf numFmtId="171" fontId="73" fillId="0" borderId="1" xfId="410" applyNumberFormat="1" applyFont="1" applyFill="1" applyBorder="1" applyAlignment="1">
      <alignment horizontal="center" vertical="center"/>
    </xf>
    <xf numFmtId="0" fontId="47" fillId="0" borderId="0" xfId="0" applyFont="1" applyAlignment="1">
      <alignment horizontal="left" vertical="center"/>
    </xf>
    <xf numFmtId="14" fontId="49" fillId="0" borderId="0" xfId="411" applyNumberFormat="1" applyFont="1" applyFill="1" applyAlignment="1">
      <alignment horizontal="center" vertical="center"/>
    </xf>
    <xf numFmtId="3" fontId="49" fillId="0" borderId="0" xfId="410" applyNumberFormat="1" applyFont="1" applyBorder="1" applyAlignment="1">
      <alignment horizontal="center" vertical="center"/>
    </xf>
    <xf numFmtId="0" fontId="75" fillId="0" borderId="1" xfId="0" applyFont="1" applyBorder="1" applyAlignment="1">
      <alignment horizontal="center"/>
    </xf>
    <xf numFmtId="49" fontId="72" fillId="0" borderId="1" xfId="410" applyNumberFormat="1" applyFont="1" applyBorder="1" applyAlignment="1">
      <alignment horizontal="center"/>
    </xf>
    <xf numFmtId="0" fontId="68" fillId="0" borderId="1" xfId="0" applyFont="1" applyBorder="1" applyAlignment="1">
      <alignment horizontal="center"/>
    </xf>
    <xf numFmtId="0" fontId="69" fillId="0" borderId="1" xfId="0" applyFont="1" applyBorder="1" applyAlignment="1">
      <alignment horizontal="center"/>
    </xf>
    <xf numFmtId="3" fontId="69" fillId="0" borderId="1" xfId="410" applyNumberFormat="1" applyFont="1" applyBorder="1" applyAlignment="1">
      <alignment horizontal="center"/>
    </xf>
    <xf numFmtId="49" fontId="69" fillId="0" borderId="1" xfId="410" applyNumberFormat="1" applyFont="1" applyBorder="1" applyAlignment="1">
      <alignment horizontal="center"/>
    </xf>
    <xf numFmtId="3" fontId="73" fillId="0" borderId="1" xfId="410" applyNumberFormat="1" applyFont="1" applyBorder="1" applyAlignment="1">
      <alignment horizontal="center"/>
    </xf>
    <xf numFmtId="49" fontId="74" fillId="0" borderId="1" xfId="410" applyNumberFormat="1" applyFont="1" applyBorder="1" applyAlignment="1">
      <alignment horizontal="center"/>
    </xf>
    <xf numFmtId="3" fontId="74" fillId="0" borderId="1" xfId="410" applyNumberFormat="1" applyFont="1" applyBorder="1" applyAlignment="1">
      <alignment horizontal="center"/>
    </xf>
    <xf numFmtId="0" fontId="73" fillId="0" borderId="21" xfId="411" applyFont="1" applyFill="1" applyBorder="1" applyAlignment="1">
      <alignment horizontal="center" vertical="center"/>
    </xf>
    <xf numFmtId="14" fontId="73" fillId="0" borderId="21" xfId="411" applyNumberFormat="1" applyFont="1" applyFill="1" applyBorder="1" applyAlignment="1">
      <alignment horizontal="center" vertical="center"/>
    </xf>
    <xf numFmtId="0" fontId="73" fillId="0" borderId="12" xfId="0" applyFont="1" applyBorder="1" applyAlignment="1">
      <alignment horizontal="center" vertical="center"/>
    </xf>
    <xf numFmtId="0" fontId="73" fillId="0" borderId="20" xfId="0" applyFont="1" applyBorder="1" applyAlignment="1">
      <alignment horizontal="center" vertical="center"/>
    </xf>
    <xf numFmtId="3" fontId="73" fillId="0" borderId="21" xfId="410" applyNumberFormat="1" applyFont="1" applyFill="1" applyBorder="1" applyAlignment="1">
      <alignment horizontal="center" vertical="center"/>
    </xf>
    <xf numFmtId="14" fontId="73" fillId="0" borderId="1" xfId="0" applyNumberFormat="1" applyFont="1" applyBorder="1" applyAlignment="1">
      <alignment horizontal="center" vertical="center"/>
    </xf>
    <xf numFmtId="0" fontId="74" fillId="0" borderId="1" xfId="0" applyFont="1" applyBorder="1" applyAlignment="1">
      <alignment horizontal="center" vertical="center"/>
    </xf>
    <xf numFmtId="0" fontId="73" fillId="0" borderId="11" xfId="411" applyFont="1" applyFill="1" applyBorder="1" applyAlignment="1">
      <alignment horizontal="center" vertical="center"/>
    </xf>
    <xf numFmtId="3" fontId="73" fillId="0" borderId="20" xfId="410" applyNumberFormat="1" applyFont="1" applyFill="1" applyBorder="1" applyAlignment="1">
      <alignment horizontal="center" vertical="center"/>
    </xf>
    <xf numFmtId="169" fontId="71" fillId="0" borderId="1" xfId="410" applyNumberFormat="1" applyFont="1" applyBorder="1" applyAlignment="1">
      <alignment horizontal="center"/>
    </xf>
    <xf numFmtId="169" fontId="72" fillId="0" borderId="1" xfId="410" applyNumberFormat="1" applyFont="1" applyBorder="1" applyAlignment="1">
      <alignment horizontal="center"/>
    </xf>
    <xf numFmtId="0" fontId="71" fillId="0" borderId="0" xfId="0" applyFont="1" applyAlignment="1">
      <alignment horizontal="left"/>
    </xf>
    <xf numFmtId="0" fontId="75" fillId="0" borderId="0" xfId="0" applyFont="1" applyAlignment="1">
      <alignment horizontal="center"/>
    </xf>
    <xf numFmtId="0" fontId="70" fillId="0" borderId="0" xfId="0" applyFont="1" applyAlignment="1">
      <alignment horizontal="center"/>
    </xf>
    <xf numFmtId="169" fontId="71" fillId="0" borderId="0" xfId="410" applyNumberFormat="1" applyFont="1" applyBorder="1" applyAlignment="1">
      <alignment horizontal="center"/>
    </xf>
    <xf numFmtId="49" fontId="72" fillId="0" borderId="0" xfId="410" applyNumberFormat="1" applyFont="1" applyBorder="1" applyAlignment="1">
      <alignment horizontal="center"/>
    </xf>
    <xf numFmtId="0" fontId="72" fillId="0" borderId="0" xfId="0" applyFont="1" applyAlignment="1">
      <alignment horizontal="left"/>
    </xf>
    <xf numFmtId="169" fontId="72" fillId="0" borderId="0" xfId="410" applyNumberFormat="1" applyFont="1" applyBorder="1" applyAlignment="1">
      <alignment horizontal="center"/>
    </xf>
    <xf numFmtId="49" fontId="76" fillId="0" borderId="0" xfId="0" applyNumberFormat="1" applyFont="1"/>
    <xf numFmtId="169" fontId="74" fillId="0" borderId="0" xfId="410" applyNumberFormat="1" applyFont="1" applyAlignment="1">
      <alignment horizontal="left"/>
    </xf>
    <xf numFmtId="0" fontId="73" fillId="0" borderId="11" xfId="0" applyFont="1" applyBorder="1" applyAlignment="1">
      <alignment horizontal="center" vertical="center"/>
    </xf>
    <xf numFmtId="0" fontId="77" fillId="0" borderId="1" xfId="411" applyFont="1" applyFill="1" applyBorder="1" applyAlignment="1">
      <alignment horizontal="center" vertical="center"/>
    </xf>
    <xf numFmtId="0" fontId="77" fillId="0" borderId="21" xfId="411" applyFont="1" applyFill="1" applyBorder="1" applyAlignment="1">
      <alignment horizontal="center" vertical="center"/>
    </xf>
    <xf numFmtId="14" fontId="74" fillId="0" borderId="21" xfId="0" applyNumberFormat="1" applyFont="1" applyBorder="1" applyAlignment="1">
      <alignment horizontal="center" vertical="center"/>
    </xf>
    <xf numFmtId="0" fontId="78" fillId="0" borderId="1" xfId="0" applyFont="1" applyBorder="1" applyAlignment="1">
      <alignment horizontal="center" vertical="center"/>
    </xf>
    <xf numFmtId="0" fontId="74" fillId="0" borderId="21" xfId="0" applyFont="1" applyBorder="1" applyAlignment="1">
      <alignment horizontal="center" vertical="center"/>
    </xf>
    <xf numFmtId="14" fontId="77" fillId="0" borderId="21" xfId="411" applyNumberFormat="1" applyFont="1" applyFill="1" applyBorder="1" applyAlignment="1">
      <alignment horizontal="center" vertical="center"/>
    </xf>
    <xf numFmtId="0" fontId="78" fillId="0" borderId="21" xfId="0" applyFont="1" applyBorder="1" applyAlignment="1">
      <alignment horizontal="center" vertical="center"/>
    </xf>
    <xf numFmtId="3" fontId="77" fillId="0" borderId="1" xfId="410" applyNumberFormat="1" applyFont="1" applyFill="1" applyBorder="1" applyAlignment="1">
      <alignment horizontal="center" vertical="center"/>
    </xf>
    <xf numFmtId="14" fontId="74" fillId="0" borderId="1" xfId="0" applyNumberFormat="1" applyFont="1" applyBorder="1" applyAlignment="1">
      <alignment horizontal="center" vertical="center"/>
    </xf>
    <xf numFmtId="14" fontId="77" fillId="0" borderId="1" xfId="411" applyNumberFormat="1" applyFont="1" applyFill="1" applyBorder="1" applyAlignment="1">
      <alignment horizontal="center" vertical="center"/>
    </xf>
    <xf numFmtId="0" fontId="79" fillId="0" borderId="1" xfId="0" applyFont="1" applyBorder="1" applyAlignment="1">
      <alignment horizontal="center" vertical="center"/>
    </xf>
    <xf numFmtId="0" fontId="48" fillId="0" borderId="24" xfId="0" applyFont="1" applyBorder="1" applyAlignment="1">
      <alignment horizontal="center" vertical="center"/>
    </xf>
    <xf numFmtId="0" fontId="48" fillId="0" borderId="25" xfId="0" applyFont="1" applyBorder="1" applyAlignment="1">
      <alignment horizontal="center" vertical="center"/>
    </xf>
    <xf numFmtId="4" fontId="48" fillId="0" borderId="25" xfId="0" applyNumberFormat="1" applyFont="1" applyBorder="1" applyAlignment="1">
      <alignment horizontal="center" vertical="top"/>
    </xf>
    <xf numFmtId="0" fontId="48" fillId="0" borderId="23" xfId="0" applyFont="1" applyBorder="1" applyAlignment="1">
      <alignment horizontal="center" vertical="center"/>
    </xf>
    <xf numFmtId="0" fontId="77" fillId="0" borderId="11" xfId="411" applyFont="1" applyFill="1" applyBorder="1" applyAlignment="1">
      <alignment horizontal="center" vertical="center"/>
    </xf>
    <xf numFmtId="0" fontId="74" fillId="0" borderId="11" xfId="0" applyFont="1" applyBorder="1" applyAlignment="1">
      <alignment horizontal="center" vertical="center"/>
    </xf>
    <xf numFmtId="0" fontId="77" fillId="0" borderId="22" xfId="411" applyFont="1" applyFill="1" applyBorder="1" applyAlignment="1">
      <alignment horizontal="center" vertical="center"/>
    </xf>
    <xf numFmtId="169" fontId="73" fillId="0" borderId="11" xfId="410" applyNumberFormat="1" applyFont="1" applyFill="1" applyBorder="1" applyAlignment="1">
      <alignment horizontal="center" vertical="center"/>
    </xf>
    <xf numFmtId="169" fontId="73" fillId="0" borderId="22" xfId="410" applyNumberFormat="1" applyFont="1" applyFill="1" applyBorder="1" applyAlignment="1">
      <alignment horizontal="center" vertical="center"/>
    </xf>
    <xf numFmtId="0" fontId="77" fillId="0" borderId="1" xfId="0" applyFont="1" applyBorder="1" applyAlignment="1">
      <alignment horizontal="center" vertical="center"/>
    </xf>
    <xf numFmtId="169" fontId="73" fillId="0" borderId="21" xfId="410" applyNumberFormat="1" applyFont="1" applyFill="1" applyBorder="1" applyAlignment="1">
      <alignment horizontal="center" vertical="center"/>
    </xf>
    <xf numFmtId="1" fontId="65" fillId="0" borderId="0" xfId="0" applyNumberFormat="1" applyFont="1" applyAlignment="1">
      <alignment horizontal="center" vertical="center"/>
    </xf>
    <xf numFmtId="0" fontId="57" fillId="0" borderId="0" xfId="0" applyFont="1" applyAlignment="1">
      <alignment horizontal="right" vertical="center" wrapText="1"/>
    </xf>
    <xf numFmtId="0" fontId="54" fillId="0" borderId="0" xfId="0" applyFont="1" applyAlignment="1">
      <alignment horizontal="center"/>
    </xf>
    <xf numFmtId="0" fontId="51" fillId="0" borderId="0" xfId="0" applyFont="1" applyAlignment="1">
      <alignment horizontal="left" vertical="center"/>
    </xf>
    <xf numFmtId="0" fontId="55" fillId="0" borderId="0" xfId="0" applyFont="1" applyAlignment="1">
      <alignment horizontal="center"/>
    </xf>
    <xf numFmtId="0" fontId="51" fillId="0" borderId="0" xfId="0" applyFont="1" applyAlignment="1">
      <alignment horizontal="left"/>
    </xf>
    <xf numFmtId="3" fontId="51" fillId="0" borderId="0" xfId="410" applyNumberFormat="1" applyFont="1" applyAlignment="1">
      <alignment horizontal="center" vertical="center"/>
    </xf>
    <xf numFmtId="49" fontId="51" fillId="0" borderId="0" xfId="0" applyNumberFormat="1" applyFont="1" applyAlignment="1">
      <alignment horizontal="center" vertical="center"/>
    </xf>
    <xf numFmtId="0" fontId="73" fillId="0" borderId="11" xfId="0" applyFont="1" applyBorder="1" applyAlignment="1">
      <alignment horizontal="left"/>
    </xf>
    <xf numFmtId="0" fontId="73" fillId="0" borderId="12" xfId="0" applyFont="1" applyBorder="1" applyAlignment="1">
      <alignment horizontal="left"/>
    </xf>
    <xf numFmtId="0" fontId="73" fillId="0" borderId="11" xfId="0" applyFont="1" applyBorder="1" applyAlignment="1">
      <alignment horizontal="left" vertical="center"/>
    </xf>
    <xf numFmtId="0" fontId="73" fillId="0" borderId="12" xfId="0" applyFont="1" applyBorder="1" applyAlignment="1">
      <alignment horizontal="left" vertical="center"/>
    </xf>
    <xf numFmtId="0" fontId="74" fillId="0" borderId="11" xfId="0" applyFont="1" applyBorder="1" applyAlignment="1">
      <alignment horizontal="left" vertical="center"/>
    </xf>
    <xf numFmtId="0" fontId="74" fillId="0" borderId="12" xfId="0" applyFont="1" applyBorder="1" applyAlignment="1">
      <alignment horizontal="left" vertical="center"/>
    </xf>
    <xf numFmtId="0" fontId="69" fillId="0" borderId="11" xfId="0" applyFont="1" applyBorder="1" applyAlignment="1">
      <alignment horizontal="left" vertical="center"/>
    </xf>
    <xf numFmtId="0" fontId="69" fillId="0" borderId="12" xfId="0" applyFont="1" applyBorder="1" applyAlignment="1">
      <alignment horizontal="left" vertical="center"/>
    </xf>
    <xf numFmtId="169" fontId="64" fillId="0" borderId="0" xfId="0" applyNumberFormat="1" applyFont="1" applyAlignment="1">
      <alignment horizontal="left"/>
    </xf>
    <xf numFmtId="0" fontId="64" fillId="0" borderId="0" xfId="0" applyFont="1" applyAlignment="1">
      <alignment horizontal="left"/>
    </xf>
    <xf numFmtId="3" fontId="55" fillId="0" borderId="0" xfId="0" applyNumberFormat="1" applyFont="1" applyAlignment="1">
      <alignment horizontal="center"/>
    </xf>
    <xf numFmtId="169" fontId="51" fillId="0" borderId="0" xfId="410" applyNumberFormat="1" applyFont="1" applyAlignment="1">
      <alignment horizontal="right" vertical="center"/>
    </xf>
    <xf numFmtId="49" fontId="51" fillId="0" borderId="0" xfId="0" applyNumberFormat="1" applyFont="1" applyAlignment="1">
      <alignment horizontal="right" vertical="center"/>
    </xf>
  </cellXfs>
  <cellStyles count="412">
    <cellStyle name="20% - Акцент1 2" xfId="14" xr:uid="{00000000-0005-0000-0000-00000C000000}"/>
    <cellStyle name="20% - Акцент1 3" xfId="15" xr:uid="{00000000-0005-0000-0000-00000D000000}"/>
    <cellStyle name="20% - Акцент1 4" xfId="16" xr:uid="{00000000-0005-0000-0000-00000E000000}"/>
    <cellStyle name="20% - Акцент1 5" xfId="17" xr:uid="{00000000-0005-0000-0000-00000F000000}"/>
    <cellStyle name="20% - Акцент2 2" xfId="18" xr:uid="{00000000-0005-0000-0000-000010000000}"/>
    <cellStyle name="20% - Акцент2 3" xfId="19" xr:uid="{00000000-0005-0000-0000-000011000000}"/>
    <cellStyle name="20% - Акцент2 4" xfId="20" xr:uid="{00000000-0005-0000-0000-000012000000}"/>
    <cellStyle name="20% - Акцент2 5" xfId="21" xr:uid="{00000000-0005-0000-0000-000013000000}"/>
    <cellStyle name="20% - Акцент3 2" xfId="22" xr:uid="{00000000-0005-0000-0000-000014000000}"/>
    <cellStyle name="20% - Акцент3 3" xfId="23" xr:uid="{00000000-0005-0000-0000-000015000000}"/>
    <cellStyle name="20% - Акцент3 4" xfId="24" xr:uid="{00000000-0005-0000-0000-000016000000}"/>
    <cellStyle name="20% - Акцент3 5" xfId="25" xr:uid="{00000000-0005-0000-0000-000017000000}"/>
    <cellStyle name="20% - Акцент4 2" xfId="26" xr:uid="{00000000-0005-0000-0000-000018000000}"/>
    <cellStyle name="20% - Акцент4 3" xfId="27" xr:uid="{00000000-0005-0000-0000-000019000000}"/>
    <cellStyle name="20% - Акцент4 4" xfId="28" xr:uid="{00000000-0005-0000-0000-00001A000000}"/>
    <cellStyle name="20% - Акцент4 5" xfId="29" xr:uid="{00000000-0005-0000-0000-00001B000000}"/>
    <cellStyle name="20% - Акцент5 2" xfId="30" xr:uid="{00000000-0005-0000-0000-00001C000000}"/>
    <cellStyle name="20% - Акцент5 3" xfId="31" xr:uid="{00000000-0005-0000-0000-00001D000000}"/>
    <cellStyle name="20% - Акцент5 4" xfId="32" xr:uid="{00000000-0005-0000-0000-00001E000000}"/>
    <cellStyle name="20% - Акцент5 5" xfId="33" xr:uid="{00000000-0005-0000-0000-00001F000000}"/>
    <cellStyle name="20% - Акцент6 2" xfId="34" xr:uid="{00000000-0005-0000-0000-000020000000}"/>
    <cellStyle name="20% - Акцент6 3" xfId="35" xr:uid="{00000000-0005-0000-0000-000021000000}"/>
    <cellStyle name="20% - Акцент6 4" xfId="36" xr:uid="{00000000-0005-0000-0000-000022000000}"/>
    <cellStyle name="20% - Акцент6 5" xfId="37" xr:uid="{00000000-0005-0000-0000-00002300000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20% - Énfasis1" xfId="8" xr:uid="{00000000-0005-0000-0000-000006000000}"/>
    <cellStyle name="20% - Énfasis2" xfId="9" xr:uid="{00000000-0005-0000-0000-000007000000}"/>
    <cellStyle name="20% - Énfasis3" xfId="10" xr:uid="{00000000-0005-0000-0000-000008000000}"/>
    <cellStyle name="20% - Énfasis4" xfId="11" xr:uid="{00000000-0005-0000-0000-000009000000}"/>
    <cellStyle name="20% - Énfasis5" xfId="12" xr:uid="{00000000-0005-0000-0000-00000A000000}"/>
    <cellStyle name="20% - Énfasis6" xfId="13" xr:uid="{00000000-0005-0000-0000-00000B000000}"/>
    <cellStyle name="40% - Акцент1 2" xfId="50" xr:uid="{00000000-0005-0000-0000-000030000000}"/>
    <cellStyle name="40% - Акцент1 3" xfId="51" xr:uid="{00000000-0005-0000-0000-000031000000}"/>
    <cellStyle name="40% - Акцент1 4" xfId="52" xr:uid="{00000000-0005-0000-0000-000032000000}"/>
    <cellStyle name="40% - Акцент1 5" xfId="53" xr:uid="{00000000-0005-0000-0000-000033000000}"/>
    <cellStyle name="40% - Акцент2 2" xfId="54" xr:uid="{00000000-0005-0000-0000-000034000000}"/>
    <cellStyle name="40% - Акцент2 3" xfId="55" xr:uid="{00000000-0005-0000-0000-000035000000}"/>
    <cellStyle name="40% - Акцент2 4" xfId="56" xr:uid="{00000000-0005-0000-0000-000036000000}"/>
    <cellStyle name="40% - Акцент2 5" xfId="57" xr:uid="{00000000-0005-0000-0000-000037000000}"/>
    <cellStyle name="40% - Акцент3 2" xfId="58" xr:uid="{00000000-0005-0000-0000-000038000000}"/>
    <cellStyle name="40% - Акцент3 3" xfId="59" xr:uid="{00000000-0005-0000-0000-000039000000}"/>
    <cellStyle name="40% - Акцент3 4" xfId="60" xr:uid="{00000000-0005-0000-0000-00003A000000}"/>
    <cellStyle name="40% - Акцент3 5" xfId="61" xr:uid="{00000000-0005-0000-0000-00003B000000}"/>
    <cellStyle name="40% - Акцент4 2" xfId="62" xr:uid="{00000000-0005-0000-0000-00003C000000}"/>
    <cellStyle name="40% - Акцент4 3" xfId="63" xr:uid="{00000000-0005-0000-0000-00003D000000}"/>
    <cellStyle name="40% - Акцент4 4" xfId="64" xr:uid="{00000000-0005-0000-0000-00003E000000}"/>
    <cellStyle name="40% - Акцент4 5" xfId="65" xr:uid="{00000000-0005-0000-0000-00003F000000}"/>
    <cellStyle name="40% - Акцент5 2" xfId="66" xr:uid="{00000000-0005-0000-0000-000040000000}"/>
    <cellStyle name="40% - Акцент5 3" xfId="67" xr:uid="{00000000-0005-0000-0000-000041000000}"/>
    <cellStyle name="40% - Акцент5 4" xfId="68" xr:uid="{00000000-0005-0000-0000-000042000000}"/>
    <cellStyle name="40% - Акцент5 5" xfId="69" xr:uid="{00000000-0005-0000-0000-000043000000}"/>
    <cellStyle name="40% - Акцент6 2" xfId="70" xr:uid="{00000000-0005-0000-0000-000044000000}"/>
    <cellStyle name="40% - Акцент6 3" xfId="71" xr:uid="{00000000-0005-0000-0000-000045000000}"/>
    <cellStyle name="40% - Акцент6 4" xfId="72" xr:uid="{00000000-0005-0000-0000-000046000000}"/>
    <cellStyle name="40% - Акцент6 5" xfId="73" xr:uid="{00000000-0005-0000-0000-000047000000}"/>
    <cellStyle name="40% - Accent1 2" xfId="38" xr:uid="{00000000-0005-0000-0000-000024000000}"/>
    <cellStyle name="40% - Accent2 2" xfId="39" xr:uid="{00000000-0005-0000-0000-000025000000}"/>
    <cellStyle name="40% - Accent3 2" xfId="40" xr:uid="{00000000-0005-0000-0000-000026000000}"/>
    <cellStyle name="40% - Accent4 2" xfId="41" xr:uid="{00000000-0005-0000-0000-000027000000}"/>
    <cellStyle name="40% - Accent5 2" xfId="42" xr:uid="{00000000-0005-0000-0000-000028000000}"/>
    <cellStyle name="40% - Accent6 2" xfId="43" xr:uid="{00000000-0005-0000-0000-000029000000}"/>
    <cellStyle name="40% - Énfasis1" xfId="44" xr:uid="{00000000-0005-0000-0000-00002A000000}"/>
    <cellStyle name="40% - Énfasis2" xfId="45" xr:uid="{00000000-0005-0000-0000-00002B000000}"/>
    <cellStyle name="40% - Énfasis3" xfId="46" xr:uid="{00000000-0005-0000-0000-00002C000000}"/>
    <cellStyle name="40% - Énfasis4" xfId="47" xr:uid="{00000000-0005-0000-0000-00002D000000}"/>
    <cellStyle name="40% - Énfasis5" xfId="48" xr:uid="{00000000-0005-0000-0000-00002E000000}"/>
    <cellStyle name="40% - Énfasis6" xfId="49" xr:uid="{00000000-0005-0000-0000-00002F000000}"/>
    <cellStyle name="60% - Акцент1 2" xfId="86" xr:uid="{00000000-0005-0000-0000-000054000000}"/>
    <cellStyle name="60% - Акцент1 3" xfId="87" xr:uid="{00000000-0005-0000-0000-000055000000}"/>
    <cellStyle name="60% - Акцент1 4" xfId="88" xr:uid="{00000000-0005-0000-0000-000056000000}"/>
    <cellStyle name="60% - Акцент1 5" xfId="89" xr:uid="{00000000-0005-0000-0000-000057000000}"/>
    <cellStyle name="60% - Акцент2 2" xfId="90" xr:uid="{00000000-0005-0000-0000-000058000000}"/>
    <cellStyle name="60% - Акцент2 3" xfId="91" xr:uid="{00000000-0005-0000-0000-000059000000}"/>
    <cellStyle name="60% - Акцент2 4" xfId="92" xr:uid="{00000000-0005-0000-0000-00005A000000}"/>
    <cellStyle name="60% - Акцент2 5" xfId="93" xr:uid="{00000000-0005-0000-0000-00005B000000}"/>
    <cellStyle name="60% - Акцент3 2" xfId="94" xr:uid="{00000000-0005-0000-0000-00005C000000}"/>
    <cellStyle name="60% - Акцент3 3" xfId="95" xr:uid="{00000000-0005-0000-0000-00005D000000}"/>
    <cellStyle name="60% - Акцент3 4" xfId="96" xr:uid="{00000000-0005-0000-0000-00005E000000}"/>
    <cellStyle name="60% - Акцент3 5" xfId="97" xr:uid="{00000000-0005-0000-0000-00005F000000}"/>
    <cellStyle name="60% - Акцент4 2" xfId="98" xr:uid="{00000000-0005-0000-0000-000060000000}"/>
    <cellStyle name="60% - Акцент4 3" xfId="99" xr:uid="{00000000-0005-0000-0000-000061000000}"/>
    <cellStyle name="60% - Акцент4 4" xfId="100" xr:uid="{00000000-0005-0000-0000-000062000000}"/>
    <cellStyle name="60% - Акцент4 5" xfId="101" xr:uid="{00000000-0005-0000-0000-000063000000}"/>
    <cellStyle name="60% - Акцент5 2" xfId="102" xr:uid="{00000000-0005-0000-0000-000064000000}"/>
    <cellStyle name="60% - Акцент5 3" xfId="103" xr:uid="{00000000-0005-0000-0000-000065000000}"/>
    <cellStyle name="60% - Акцент5 4" xfId="104" xr:uid="{00000000-0005-0000-0000-000066000000}"/>
    <cellStyle name="60% - Акцент5 5" xfId="105" xr:uid="{00000000-0005-0000-0000-000067000000}"/>
    <cellStyle name="60% - Акцент6 2" xfId="106" xr:uid="{00000000-0005-0000-0000-000068000000}"/>
    <cellStyle name="60% - Акцент6 3" xfId="107" xr:uid="{00000000-0005-0000-0000-000069000000}"/>
    <cellStyle name="60% - Акцент6 4" xfId="108" xr:uid="{00000000-0005-0000-0000-00006A000000}"/>
    <cellStyle name="60% - Акцент6 5" xfId="109" xr:uid="{00000000-0005-0000-0000-00006B000000}"/>
    <cellStyle name="60% - Accent1 2" xfId="74" xr:uid="{00000000-0005-0000-0000-000048000000}"/>
    <cellStyle name="60% - Accent2 2" xfId="75" xr:uid="{00000000-0005-0000-0000-000049000000}"/>
    <cellStyle name="60% - Accent3 2" xfId="76" xr:uid="{00000000-0005-0000-0000-00004A000000}"/>
    <cellStyle name="60% - Accent4 2" xfId="77" xr:uid="{00000000-0005-0000-0000-00004B000000}"/>
    <cellStyle name="60% - Accent5 2" xfId="78" xr:uid="{00000000-0005-0000-0000-00004C000000}"/>
    <cellStyle name="60% - Accent6 2" xfId="79" xr:uid="{00000000-0005-0000-0000-00004D000000}"/>
    <cellStyle name="60% - Énfasis1" xfId="80" xr:uid="{00000000-0005-0000-0000-00004E000000}"/>
    <cellStyle name="60% - Énfasis2" xfId="81" xr:uid="{00000000-0005-0000-0000-00004F000000}"/>
    <cellStyle name="60% - Énfasis3" xfId="82" xr:uid="{00000000-0005-0000-0000-000050000000}"/>
    <cellStyle name="60% - Énfasis4" xfId="83" xr:uid="{00000000-0005-0000-0000-000051000000}"/>
    <cellStyle name="60% - Énfasis5" xfId="84" xr:uid="{00000000-0005-0000-0000-000052000000}"/>
    <cellStyle name="60% - Énfasis6" xfId="85" xr:uid="{00000000-0005-0000-0000-000053000000}"/>
    <cellStyle name="Акцент1 2" xfId="292" xr:uid="{00000000-0005-0000-0000-000022010000}"/>
    <cellStyle name="Акцент1 3" xfId="293" xr:uid="{00000000-0005-0000-0000-000023010000}"/>
    <cellStyle name="Акцент1 4" xfId="294" xr:uid="{00000000-0005-0000-0000-000024010000}"/>
    <cellStyle name="Акцент1 5" xfId="295" xr:uid="{00000000-0005-0000-0000-000025010000}"/>
    <cellStyle name="Акцент2 2" xfId="296" xr:uid="{00000000-0005-0000-0000-000026010000}"/>
    <cellStyle name="Акцент2 3" xfId="297" xr:uid="{00000000-0005-0000-0000-000027010000}"/>
    <cellStyle name="Акцент2 4" xfId="298" xr:uid="{00000000-0005-0000-0000-000028010000}"/>
    <cellStyle name="Акцент2 5" xfId="299" xr:uid="{00000000-0005-0000-0000-000029010000}"/>
    <cellStyle name="Акцент3 2" xfId="300" xr:uid="{00000000-0005-0000-0000-00002A010000}"/>
    <cellStyle name="Акцент3 3" xfId="301" xr:uid="{00000000-0005-0000-0000-00002B010000}"/>
    <cellStyle name="Акцент3 4" xfId="302" xr:uid="{00000000-0005-0000-0000-00002C010000}"/>
    <cellStyle name="Акцент3 5" xfId="303" xr:uid="{00000000-0005-0000-0000-00002D010000}"/>
    <cellStyle name="Акцент4 2" xfId="304" xr:uid="{00000000-0005-0000-0000-00002E010000}"/>
    <cellStyle name="Акцент4 3" xfId="305" xr:uid="{00000000-0005-0000-0000-00002F010000}"/>
    <cellStyle name="Акцент4 4" xfId="306" xr:uid="{00000000-0005-0000-0000-000030010000}"/>
    <cellStyle name="Акцент4 5" xfId="307" xr:uid="{00000000-0005-0000-0000-000031010000}"/>
    <cellStyle name="Акцент5 2" xfId="308" xr:uid="{00000000-0005-0000-0000-000032010000}"/>
    <cellStyle name="Акцент5 3" xfId="309" xr:uid="{00000000-0005-0000-0000-000033010000}"/>
    <cellStyle name="Акцент5 4" xfId="310" xr:uid="{00000000-0005-0000-0000-000034010000}"/>
    <cellStyle name="Акцент5 5" xfId="311" xr:uid="{00000000-0005-0000-0000-000035010000}"/>
    <cellStyle name="Акцент6 2" xfId="312" xr:uid="{00000000-0005-0000-0000-000036010000}"/>
    <cellStyle name="Акцент6 3" xfId="313" xr:uid="{00000000-0005-0000-0000-000037010000}"/>
    <cellStyle name="Акцент6 4" xfId="314" xr:uid="{00000000-0005-0000-0000-000038010000}"/>
    <cellStyle name="Акцент6 5" xfId="315" xr:uid="{00000000-0005-0000-0000-000039010000}"/>
    <cellStyle name="Ввод  2" xfId="316" xr:uid="{00000000-0005-0000-0000-00003A010000}"/>
    <cellStyle name="Ввод  3" xfId="317" xr:uid="{00000000-0005-0000-0000-00003B010000}"/>
    <cellStyle name="Ввод  4" xfId="318" xr:uid="{00000000-0005-0000-0000-00003C010000}"/>
    <cellStyle name="Ввод  5" xfId="319" xr:uid="{00000000-0005-0000-0000-00003D010000}"/>
    <cellStyle name="Вывод 2" xfId="320" xr:uid="{00000000-0005-0000-0000-00003E010000}"/>
    <cellStyle name="Вывод 3" xfId="321" xr:uid="{00000000-0005-0000-0000-00003F010000}"/>
    <cellStyle name="Вывод 4" xfId="322" xr:uid="{00000000-0005-0000-0000-000040010000}"/>
    <cellStyle name="Вывод 5" xfId="323" xr:uid="{00000000-0005-0000-0000-000041010000}"/>
    <cellStyle name="Вычисление 2" xfId="324" xr:uid="{00000000-0005-0000-0000-000042010000}"/>
    <cellStyle name="Вычисление 3" xfId="325" xr:uid="{00000000-0005-0000-0000-000043010000}"/>
    <cellStyle name="Вычисление 4" xfId="326" xr:uid="{00000000-0005-0000-0000-000044010000}"/>
    <cellStyle name="Вычисление 5" xfId="327" xr:uid="{00000000-0005-0000-0000-000045010000}"/>
    <cellStyle name="Гиперссылка 2" xfId="328" xr:uid="{00000000-0005-0000-0000-000046010000}"/>
    <cellStyle name="Гиперссылка 3" xfId="329" xr:uid="{00000000-0005-0000-0000-000047010000}"/>
    <cellStyle name="Заголовок 1 2" xfId="331" xr:uid="{00000000-0005-0000-0000-000048010000}"/>
    <cellStyle name="Заголовок 1 3" xfId="332" xr:uid="{00000000-0005-0000-0000-000049010000}"/>
    <cellStyle name="Заголовок 1 4" xfId="333" xr:uid="{00000000-0005-0000-0000-00004A010000}"/>
    <cellStyle name="Заголовок 1 5" xfId="334" xr:uid="{00000000-0005-0000-0000-00004B010000}"/>
    <cellStyle name="Заголовок 1 6" xfId="330" xr:uid="{00000000-0005-0000-0000-00004C010000}"/>
    <cellStyle name="Заголовок 2 2" xfId="336" xr:uid="{00000000-0005-0000-0000-00004D010000}"/>
    <cellStyle name="Заголовок 2 3" xfId="337" xr:uid="{00000000-0005-0000-0000-00004E010000}"/>
    <cellStyle name="Заголовок 2 4" xfId="338" xr:uid="{00000000-0005-0000-0000-00004F010000}"/>
    <cellStyle name="Заголовок 2 5" xfId="339" xr:uid="{00000000-0005-0000-0000-000050010000}"/>
    <cellStyle name="Заголовок 2 6" xfId="335" xr:uid="{00000000-0005-0000-0000-000051010000}"/>
    <cellStyle name="Заголовок 3 2" xfId="341" xr:uid="{00000000-0005-0000-0000-000052010000}"/>
    <cellStyle name="Заголовок 3 3" xfId="342" xr:uid="{00000000-0005-0000-0000-000053010000}"/>
    <cellStyle name="Заголовок 3 4" xfId="343" xr:uid="{00000000-0005-0000-0000-000054010000}"/>
    <cellStyle name="Заголовок 3 5" xfId="344" xr:uid="{00000000-0005-0000-0000-000055010000}"/>
    <cellStyle name="Заголовок 3 6" xfId="340" xr:uid="{00000000-0005-0000-0000-000056010000}"/>
    <cellStyle name="Заголовок 4 2" xfId="346" xr:uid="{00000000-0005-0000-0000-000057010000}"/>
    <cellStyle name="Заголовок 4 3" xfId="347" xr:uid="{00000000-0005-0000-0000-000058010000}"/>
    <cellStyle name="Заголовок 4 4" xfId="348" xr:uid="{00000000-0005-0000-0000-000059010000}"/>
    <cellStyle name="Заголовок 4 5" xfId="349" xr:uid="{00000000-0005-0000-0000-00005A010000}"/>
    <cellStyle name="Заголовок 4 6" xfId="345" xr:uid="{00000000-0005-0000-0000-00005B010000}"/>
    <cellStyle name="Заголовок сводной таблицы" xfId="350" xr:uid="{00000000-0005-0000-0000-00005C010000}"/>
    <cellStyle name="Значение сводной таблицы" xfId="351" xr:uid="{00000000-0005-0000-0000-00005D010000}"/>
    <cellStyle name="Итог 2" xfId="352" xr:uid="{00000000-0005-0000-0000-00005E010000}"/>
    <cellStyle name="Итог 3" xfId="353" xr:uid="{00000000-0005-0000-0000-00005F010000}"/>
    <cellStyle name="Итог 4" xfId="354" xr:uid="{00000000-0005-0000-0000-000060010000}"/>
    <cellStyle name="Итог 5" xfId="355" xr:uid="{00000000-0005-0000-0000-000061010000}"/>
    <cellStyle name="Категория сводной таблицы" xfId="356" xr:uid="{00000000-0005-0000-0000-000062010000}"/>
    <cellStyle name="Контрольная ячейка 2" xfId="357" xr:uid="{00000000-0005-0000-0000-000063010000}"/>
    <cellStyle name="Контрольная ячейка 3" xfId="358" xr:uid="{00000000-0005-0000-0000-000064010000}"/>
    <cellStyle name="Контрольная ячейка 4" xfId="359" xr:uid="{00000000-0005-0000-0000-000065010000}"/>
    <cellStyle name="Контрольная ячейка 5" xfId="360" xr:uid="{00000000-0005-0000-0000-000066010000}"/>
    <cellStyle name="Название 2" xfId="361" xr:uid="{00000000-0005-0000-0000-000067010000}"/>
    <cellStyle name="Название 3" xfId="362" xr:uid="{00000000-0005-0000-0000-000068010000}"/>
    <cellStyle name="Название 4" xfId="363" xr:uid="{00000000-0005-0000-0000-000069010000}"/>
    <cellStyle name="Название 5" xfId="364" xr:uid="{00000000-0005-0000-0000-00006A010000}"/>
    <cellStyle name="Нейтральный 2" xfId="365" xr:uid="{00000000-0005-0000-0000-00006B010000}"/>
    <cellStyle name="Нейтральный 3" xfId="366" xr:uid="{00000000-0005-0000-0000-00006C010000}"/>
    <cellStyle name="Нейтральный 4" xfId="367" xr:uid="{00000000-0005-0000-0000-00006D010000}"/>
    <cellStyle name="Нейтральный 5" xfId="368" xr:uid="{00000000-0005-0000-0000-00006E010000}"/>
    <cellStyle name="Обычный" xfId="0" builtinId="0"/>
    <cellStyle name="Обычный 10" xfId="411" xr:uid="{00000000-0005-0000-0000-000070010000}"/>
    <cellStyle name="Обычный 2" xfId="369" xr:uid="{00000000-0005-0000-0000-000071010000}"/>
    <cellStyle name="Обычный 2 2" xfId="370" xr:uid="{00000000-0005-0000-0000-000072010000}"/>
    <cellStyle name="Обычный 2 3" xfId="371" xr:uid="{00000000-0005-0000-0000-000073010000}"/>
    <cellStyle name="Обычный 2 4" xfId="372" xr:uid="{00000000-0005-0000-0000-000074010000}"/>
    <cellStyle name="Обычный 2 4 2" xfId="373" xr:uid="{00000000-0005-0000-0000-000075010000}"/>
    <cellStyle name="Обычный 2 5" xfId="374" xr:uid="{00000000-0005-0000-0000-000076010000}"/>
    <cellStyle name="Обычный 3" xfId="375" xr:uid="{00000000-0005-0000-0000-000077010000}"/>
    <cellStyle name="Обычный 3 2" xfId="376" xr:uid="{00000000-0005-0000-0000-000078010000}"/>
    <cellStyle name="Обычный 4" xfId="377" xr:uid="{00000000-0005-0000-0000-000079010000}"/>
    <cellStyle name="Обычный 5" xfId="378" xr:uid="{00000000-0005-0000-0000-00007A010000}"/>
    <cellStyle name="Обычный 6" xfId="379" xr:uid="{00000000-0005-0000-0000-00007B010000}"/>
    <cellStyle name="Обычный 7" xfId="380" xr:uid="{00000000-0005-0000-0000-00007C010000}"/>
    <cellStyle name="Обычный 8" xfId="381" xr:uid="{00000000-0005-0000-0000-00007D010000}"/>
    <cellStyle name="Обычный 9" xfId="1" xr:uid="{00000000-0005-0000-0000-00007E010000}"/>
    <cellStyle name="Плохой 2" xfId="382" xr:uid="{00000000-0005-0000-0000-00007F010000}"/>
    <cellStyle name="Плохой 3" xfId="383" xr:uid="{00000000-0005-0000-0000-000080010000}"/>
    <cellStyle name="Плохой 4" xfId="384" xr:uid="{00000000-0005-0000-0000-000081010000}"/>
    <cellStyle name="Плохой 5" xfId="385" xr:uid="{00000000-0005-0000-0000-000082010000}"/>
    <cellStyle name="Поле сводной таблицы" xfId="386" xr:uid="{00000000-0005-0000-0000-000083010000}"/>
    <cellStyle name="Пояснение 2" xfId="387" xr:uid="{00000000-0005-0000-0000-000084010000}"/>
    <cellStyle name="Пояснение 3" xfId="388" xr:uid="{00000000-0005-0000-0000-000085010000}"/>
    <cellStyle name="Пояснение 4" xfId="389" xr:uid="{00000000-0005-0000-0000-000086010000}"/>
    <cellStyle name="Пояснение 5" xfId="390" xr:uid="{00000000-0005-0000-0000-000087010000}"/>
    <cellStyle name="Примечание 2" xfId="391" xr:uid="{00000000-0005-0000-0000-000088010000}"/>
    <cellStyle name="Примечание 3" xfId="392" xr:uid="{00000000-0005-0000-0000-000089010000}"/>
    <cellStyle name="Примечание 4" xfId="393" xr:uid="{00000000-0005-0000-0000-00008A010000}"/>
    <cellStyle name="Примечание 5" xfId="394" xr:uid="{00000000-0005-0000-0000-00008B010000}"/>
    <cellStyle name="Результат сводной таблицы" xfId="395" xr:uid="{00000000-0005-0000-0000-00008C010000}"/>
    <cellStyle name="Связанная ячейка 2" xfId="396" xr:uid="{00000000-0005-0000-0000-00008D010000}"/>
    <cellStyle name="Связанная ячейка 3" xfId="397" xr:uid="{00000000-0005-0000-0000-00008E010000}"/>
    <cellStyle name="Связанная ячейка 4" xfId="398" xr:uid="{00000000-0005-0000-0000-00008F010000}"/>
    <cellStyle name="Связанная ячейка 5" xfId="399" xr:uid="{00000000-0005-0000-0000-000090010000}"/>
    <cellStyle name="Текст предупреждения 2" xfId="400" xr:uid="{00000000-0005-0000-0000-000091010000}"/>
    <cellStyle name="Текст предупреждения 3" xfId="401" xr:uid="{00000000-0005-0000-0000-000092010000}"/>
    <cellStyle name="Текст предупреждения 4" xfId="402" xr:uid="{00000000-0005-0000-0000-000093010000}"/>
    <cellStyle name="Текст предупреждения 5" xfId="403" xr:uid="{00000000-0005-0000-0000-000094010000}"/>
    <cellStyle name="Угол сводной таблицы" xfId="404" xr:uid="{00000000-0005-0000-0000-000095010000}"/>
    <cellStyle name="Финансовый" xfId="410" builtinId="3"/>
    <cellStyle name="Финансовый 2" xfId="405" xr:uid="{00000000-0005-0000-0000-000097010000}"/>
    <cellStyle name="Хороший 2" xfId="406" xr:uid="{00000000-0005-0000-0000-000098010000}"/>
    <cellStyle name="Хороший 3" xfId="407" xr:uid="{00000000-0005-0000-0000-000099010000}"/>
    <cellStyle name="Хороший 4" xfId="408" xr:uid="{00000000-0005-0000-0000-00009A010000}"/>
    <cellStyle name="Хороший 5" xfId="409" xr:uid="{00000000-0005-0000-0000-00009B010000}"/>
    <cellStyle name="Accent1 2" xfId="110" xr:uid="{00000000-0005-0000-0000-00006C000000}"/>
    <cellStyle name="Accent2 2" xfId="111" xr:uid="{00000000-0005-0000-0000-00006D000000}"/>
    <cellStyle name="Accent3 2" xfId="112" xr:uid="{00000000-0005-0000-0000-00006E000000}"/>
    <cellStyle name="Accent4 2" xfId="113" xr:uid="{00000000-0005-0000-0000-00006F000000}"/>
    <cellStyle name="Accent5 2" xfId="114" xr:uid="{00000000-0005-0000-0000-000070000000}"/>
    <cellStyle name="Accent6 2" xfId="115" xr:uid="{00000000-0005-0000-0000-000071000000}"/>
    <cellStyle name="Berekening 2" xfId="116" xr:uid="{00000000-0005-0000-0000-000072000000}"/>
    <cellStyle name="Buena" xfId="117" xr:uid="{00000000-0005-0000-0000-000073000000}"/>
    <cellStyle name="Cálculo" xfId="118" xr:uid="{00000000-0005-0000-0000-000074000000}"/>
    <cellStyle name="Celda de comprobación" xfId="119" xr:uid="{00000000-0005-0000-0000-000075000000}"/>
    <cellStyle name="Celda vinculada" xfId="120" xr:uid="{00000000-0005-0000-0000-000076000000}"/>
    <cellStyle name="Comma 2" xfId="121" xr:uid="{00000000-0005-0000-0000-000077000000}"/>
    <cellStyle name="Comma 2 2" xfId="122" xr:uid="{00000000-0005-0000-0000-000078000000}"/>
    <cellStyle name="Controlecel 2" xfId="123" xr:uid="{00000000-0005-0000-0000-000079000000}"/>
    <cellStyle name="Encabezado 4" xfId="124" xr:uid="{00000000-0005-0000-0000-00007A000000}"/>
    <cellStyle name="Énfasis1" xfId="125" xr:uid="{00000000-0005-0000-0000-00007B000000}"/>
    <cellStyle name="Énfasis2" xfId="126" xr:uid="{00000000-0005-0000-0000-00007C000000}"/>
    <cellStyle name="Énfasis3" xfId="127" xr:uid="{00000000-0005-0000-0000-00007D000000}"/>
    <cellStyle name="Énfasis4" xfId="128" xr:uid="{00000000-0005-0000-0000-00007E000000}"/>
    <cellStyle name="Énfasis5" xfId="129" xr:uid="{00000000-0005-0000-0000-00007F000000}"/>
    <cellStyle name="Énfasis6" xfId="130" xr:uid="{00000000-0005-0000-0000-000080000000}"/>
    <cellStyle name="Entrada" xfId="131" xr:uid="{00000000-0005-0000-0000-000081000000}"/>
    <cellStyle name="Gekoppelde cel 2" xfId="132" xr:uid="{00000000-0005-0000-0000-000082000000}"/>
    <cellStyle name="Goed 2" xfId="133" xr:uid="{00000000-0005-0000-0000-000083000000}"/>
    <cellStyle name="Hyperlink 2" xfId="134" xr:uid="{00000000-0005-0000-0000-000084000000}"/>
    <cellStyle name="Incorrecto" xfId="135" xr:uid="{00000000-0005-0000-0000-000085000000}"/>
    <cellStyle name="Invoer 2" xfId="136" xr:uid="{00000000-0005-0000-0000-000086000000}"/>
    <cellStyle name="Komma [0] 2" xfId="137" xr:uid="{00000000-0005-0000-0000-000087000000}"/>
    <cellStyle name="Komma 10" xfId="138" xr:uid="{00000000-0005-0000-0000-000088000000}"/>
    <cellStyle name="Komma 10 2" xfId="139" xr:uid="{00000000-0005-0000-0000-000089000000}"/>
    <cellStyle name="Komma 10 2 2" xfId="140" xr:uid="{00000000-0005-0000-0000-00008A000000}"/>
    <cellStyle name="Komma 10 2 3" xfId="141" xr:uid="{00000000-0005-0000-0000-00008B000000}"/>
    <cellStyle name="Komma 10 2 3 2" xfId="142" xr:uid="{00000000-0005-0000-0000-00008C000000}"/>
    <cellStyle name="Komma 10 3" xfId="143" xr:uid="{00000000-0005-0000-0000-00008D000000}"/>
    <cellStyle name="Komma 10 3 2" xfId="144" xr:uid="{00000000-0005-0000-0000-00008E000000}"/>
    <cellStyle name="Komma 11" xfId="145" xr:uid="{00000000-0005-0000-0000-00008F000000}"/>
    <cellStyle name="Komma 11 2" xfId="146" xr:uid="{00000000-0005-0000-0000-000090000000}"/>
    <cellStyle name="Komma 11 2 2" xfId="147" xr:uid="{00000000-0005-0000-0000-000091000000}"/>
    <cellStyle name="Komma 12" xfId="148" xr:uid="{00000000-0005-0000-0000-000092000000}"/>
    <cellStyle name="Komma 12 2" xfId="149" xr:uid="{00000000-0005-0000-0000-000093000000}"/>
    <cellStyle name="Komma 12 3" xfId="150" xr:uid="{00000000-0005-0000-0000-000094000000}"/>
    <cellStyle name="Komma 12 3 2" xfId="151" xr:uid="{00000000-0005-0000-0000-000095000000}"/>
    <cellStyle name="Komma 2" xfId="152" xr:uid="{00000000-0005-0000-0000-000096000000}"/>
    <cellStyle name="Komma 2 2" xfId="153" xr:uid="{00000000-0005-0000-0000-000097000000}"/>
    <cellStyle name="Komma 2 2 2" xfId="154" xr:uid="{00000000-0005-0000-0000-000098000000}"/>
    <cellStyle name="Komma 2 3" xfId="155" xr:uid="{00000000-0005-0000-0000-000099000000}"/>
    <cellStyle name="Komma 3" xfId="156" xr:uid="{00000000-0005-0000-0000-00009A000000}"/>
    <cellStyle name="Komma 3 2" xfId="157" xr:uid="{00000000-0005-0000-0000-00009B000000}"/>
    <cellStyle name="Komma 3 2 2" xfId="158" xr:uid="{00000000-0005-0000-0000-00009C000000}"/>
    <cellStyle name="Komma 3 2 2 2" xfId="159" xr:uid="{00000000-0005-0000-0000-00009D000000}"/>
    <cellStyle name="Komma 3 2 2 2 2" xfId="160" xr:uid="{00000000-0005-0000-0000-00009E000000}"/>
    <cellStyle name="Komma 3 2 2 3" xfId="161" xr:uid="{00000000-0005-0000-0000-00009F000000}"/>
    <cellStyle name="Komma 3 2 3" xfId="162" xr:uid="{00000000-0005-0000-0000-0000A0000000}"/>
    <cellStyle name="Komma 3 2 3 2" xfId="163" xr:uid="{00000000-0005-0000-0000-0000A1000000}"/>
    <cellStyle name="Komma 3 2 4" xfId="164" xr:uid="{00000000-0005-0000-0000-0000A2000000}"/>
    <cellStyle name="Komma 3 3" xfId="165" xr:uid="{00000000-0005-0000-0000-0000A3000000}"/>
    <cellStyle name="Komma 3 3 2" xfId="166" xr:uid="{00000000-0005-0000-0000-0000A4000000}"/>
    <cellStyle name="Komma 3 3 2 2" xfId="167" xr:uid="{00000000-0005-0000-0000-0000A5000000}"/>
    <cellStyle name="Komma 3 3 3" xfId="168" xr:uid="{00000000-0005-0000-0000-0000A6000000}"/>
    <cellStyle name="Komma 3 4" xfId="169" xr:uid="{00000000-0005-0000-0000-0000A7000000}"/>
    <cellStyle name="Komma 3 4 2" xfId="170" xr:uid="{00000000-0005-0000-0000-0000A8000000}"/>
    <cellStyle name="Komma 3 5" xfId="171" xr:uid="{00000000-0005-0000-0000-0000A9000000}"/>
    <cellStyle name="Komma 4" xfId="172" xr:uid="{00000000-0005-0000-0000-0000AA000000}"/>
    <cellStyle name="Komma 4 2" xfId="173" xr:uid="{00000000-0005-0000-0000-0000AB000000}"/>
    <cellStyle name="Komma 4 2 2" xfId="174" xr:uid="{00000000-0005-0000-0000-0000AC000000}"/>
    <cellStyle name="Komma 4 2 2 2" xfId="175" xr:uid="{00000000-0005-0000-0000-0000AD000000}"/>
    <cellStyle name="Komma 4 2 3" xfId="176" xr:uid="{00000000-0005-0000-0000-0000AE000000}"/>
    <cellStyle name="Komma 4 3" xfId="177" xr:uid="{00000000-0005-0000-0000-0000AF000000}"/>
    <cellStyle name="Komma 5" xfId="178" xr:uid="{00000000-0005-0000-0000-0000B0000000}"/>
    <cellStyle name="Komma 5 2" xfId="179" xr:uid="{00000000-0005-0000-0000-0000B1000000}"/>
    <cellStyle name="Komma 5 2 2" xfId="180" xr:uid="{00000000-0005-0000-0000-0000B2000000}"/>
    <cellStyle name="Komma 5 2 2 2" xfId="181" xr:uid="{00000000-0005-0000-0000-0000B3000000}"/>
    <cellStyle name="Komma 5 2 2 2 2" xfId="182" xr:uid="{00000000-0005-0000-0000-0000B4000000}"/>
    <cellStyle name="Komma 5 2 2 3" xfId="183" xr:uid="{00000000-0005-0000-0000-0000B5000000}"/>
    <cellStyle name="Komma 5 2 3" xfId="184" xr:uid="{00000000-0005-0000-0000-0000B6000000}"/>
    <cellStyle name="Komma 5 3" xfId="185" xr:uid="{00000000-0005-0000-0000-0000B7000000}"/>
    <cellStyle name="Komma 6" xfId="186" xr:uid="{00000000-0005-0000-0000-0000B8000000}"/>
    <cellStyle name="Komma 6 2" xfId="187" xr:uid="{00000000-0005-0000-0000-0000B9000000}"/>
    <cellStyle name="Komma 6 2 2" xfId="188" xr:uid="{00000000-0005-0000-0000-0000BA000000}"/>
    <cellStyle name="Komma 6 3" xfId="189" xr:uid="{00000000-0005-0000-0000-0000BB000000}"/>
    <cellStyle name="Komma 7" xfId="190" xr:uid="{00000000-0005-0000-0000-0000BC000000}"/>
    <cellStyle name="Komma 7 2" xfId="191" xr:uid="{00000000-0005-0000-0000-0000BD000000}"/>
    <cellStyle name="Komma 7 2 2" xfId="192" xr:uid="{00000000-0005-0000-0000-0000BE000000}"/>
    <cellStyle name="Komma 7 3" xfId="193" xr:uid="{00000000-0005-0000-0000-0000BF000000}"/>
    <cellStyle name="Komma 8" xfId="194" xr:uid="{00000000-0005-0000-0000-0000C0000000}"/>
    <cellStyle name="Komma 8 2" xfId="195" xr:uid="{00000000-0005-0000-0000-0000C1000000}"/>
    <cellStyle name="Komma 9" xfId="196" xr:uid="{00000000-0005-0000-0000-0000C2000000}"/>
    <cellStyle name="Komma 9 2" xfId="197" xr:uid="{00000000-0005-0000-0000-0000C3000000}"/>
    <cellStyle name="Kop 1 2" xfId="198" xr:uid="{00000000-0005-0000-0000-0000C4000000}"/>
    <cellStyle name="Kop 2 2" xfId="199" xr:uid="{00000000-0005-0000-0000-0000C5000000}"/>
    <cellStyle name="Kop 3 2" xfId="200" xr:uid="{00000000-0005-0000-0000-0000C6000000}"/>
    <cellStyle name="Kop 4 2" xfId="201" xr:uid="{00000000-0005-0000-0000-0000C7000000}"/>
    <cellStyle name="Neutraal 2" xfId="202" xr:uid="{00000000-0005-0000-0000-0000C8000000}"/>
    <cellStyle name="Neutral 2" xfId="203" xr:uid="{00000000-0005-0000-0000-0000C9000000}"/>
    <cellStyle name="Neutral 3" xfId="204" xr:uid="{00000000-0005-0000-0000-0000CA000000}"/>
    <cellStyle name="Normal 10" xfId="205" xr:uid="{00000000-0005-0000-0000-0000CB000000}"/>
    <cellStyle name="Normal 11" xfId="206" xr:uid="{00000000-0005-0000-0000-0000CC000000}"/>
    <cellStyle name="Normal 11 2" xfId="207" xr:uid="{00000000-0005-0000-0000-0000CD000000}"/>
    <cellStyle name="Normal 12" xfId="208" xr:uid="{00000000-0005-0000-0000-0000CE000000}"/>
    <cellStyle name="Normal 13" xfId="209" xr:uid="{00000000-0005-0000-0000-0000CF000000}"/>
    <cellStyle name="Normal 2" xfId="210" xr:uid="{00000000-0005-0000-0000-0000D0000000}"/>
    <cellStyle name="Normal 2 2" xfId="211" xr:uid="{00000000-0005-0000-0000-0000D1000000}"/>
    <cellStyle name="Normal 2 3" xfId="212" xr:uid="{00000000-0005-0000-0000-0000D2000000}"/>
    <cellStyle name="Normal 2 3 2" xfId="213" xr:uid="{00000000-0005-0000-0000-0000D3000000}"/>
    <cellStyle name="Normal 2 3 3" xfId="214" xr:uid="{00000000-0005-0000-0000-0000D4000000}"/>
    <cellStyle name="Normal 3" xfId="215" xr:uid="{00000000-0005-0000-0000-0000D5000000}"/>
    <cellStyle name="Normal 4" xfId="216" xr:uid="{00000000-0005-0000-0000-0000D6000000}"/>
    <cellStyle name="Normal 4 2" xfId="217" xr:uid="{00000000-0005-0000-0000-0000D7000000}"/>
    <cellStyle name="Normal 5" xfId="218" xr:uid="{00000000-0005-0000-0000-0000D8000000}"/>
    <cellStyle name="Normal 6" xfId="219" xr:uid="{00000000-0005-0000-0000-0000D9000000}"/>
    <cellStyle name="Normal 6 2" xfId="220" xr:uid="{00000000-0005-0000-0000-0000DA000000}"/>
    <cellStyle name="Normal 7" xfId="221" xr:uid="{00000000-0005-0000-0000-0000DB000000}"/>
    <cellStyle name="Normal 8" xfId="222" xr:uid="{00000000-0005-0000-0000-0000DC000000}"/>
    <cellStyle name="Normal 9" xfId="223" xr:uid="{00000000-0005-0000-0000-0000DD000000}"/>
    <cellStyle name="Notas" xfId="224" xr:uid="{00000000-0005-0000-0000-0000DE000000}"/>
    <cellStyle name="Notas 2" xfId="225" xr:uid="{00000000-0005-0000-0000-0000DF000000}"/>
    <cellStyle name="Notas 2 2" xfId="226" xr:uid="{00000000-0005-0000-0000-0000E0000000}"/>
    <cellStyle name="Notas 3" xfId="227" xr:uid="{00000000-0005-0000-0000-0000E1000000}"/>
    <cellStyle name="Notitie 2" xfId="228" xr:uid="{00000000-0005-0000-0000-0000E2000000}"/>
    <cellStyle name="Notitie 2 2" xfId="229" xr:uid="{00000000-0005-0000-0000-0000E3000000}"/>
    <cellStyle name="Notitie 2 2 2" xfId="230" xr:uid="{00000000-0005-0000-0000-0000E4000000}"/>
    <cellStyle name="Notitie 2 3" xfId="231" xr:uid="{00000000-0005-0000-0000-0000E5000000}"/>
    <cellStyle name="Ongeldig 2" xfId="232" xr:uid="{00000000-0005-0000-0000-0000E6000000}"/>
    <cellStyle name="Percent 2" xfId="233" xr:uid="{00000000-0005-0000-0000-0000E7000000}"/>
    <cellStyle name="Procent 2" xfId="234" xr:uid="{00000000-0005-0000-0000-0000E8000000}"/>
    <cellStyle name="Procent 2 2" xfId="235" xr:uid="{00000000-0005-0000-0000-0000E9000000}"/>
    <cellStyle name="Procent 3" xfId="236" xr:uid="{00000000-0005-0000-0000-0000EA000000}"/>
    <cellStyle name="Procent 3 2" xfId="237" xr:uid="{00000000-0005-0000-0000-0000EB000000}"/>
    <cellStyle name="Procent 4" xfId="238" xr:uid="{00000000-0005-0000-0000-0000EC000000}"/>
    <cellStyle name="Quantity" xfId="239" xr:uid="{00000000-0005-0000-0000-0000ED000000}"/>
    <cellStyle name="Salida" xfId="240" xr:uid="{00000000-0005-0000-0000-0000EE000000}"/>
    <cellStyle name="Standaard 10" xfId="241" xr:uid="{00000000-0005-0000-0000-0000EF000000}"/>
    <cellStyle name="Standaard 10 2" xfId="242" xr:uid="{00000000-0005-0000-0000-0000F0000000}"/>
    <cellStyle name="Standaard 10 2 2" xfId="243" xr:uid="{00000000-0005-0000-0000-0000F1000000}"/>
    <cellStyle name="Standaard 11" xfId="244" xr:uid="{00000000-0005-0000-0000-0000F2000000}"/>
    <cellStyle name="Standaard 11 2" xfId="245" xr:uid="{00000000-0005-0000-0000-0000F3000000}"/>
    <cellStyle name="Standaard 11 3" xfId="246" xr:uid="{00000000-0005-0000-0000-0000F4000000}"/>
    <cellStyle name="Standaard 11 3 2" xfId="247" xr:uid="{00000000-0005-0000-0000-0000F5000000}"/>
    <cellStyle name="Standaard 2" xfId="248" xr:uid="{00000000-0005-0000-0000-0000F6000000}"/>
    <cellStyle name="Standaard 2 2" xfId="249" xr:uid="{00000000-0005-0000-0000-0000F7000000}"/>
    <cellStyle name="Standaard 2 2 2" xfId="250" xr:uid="{00000000-0005-0000-0000-0000F8000000}"/>
    <cellStyle name="Standaard 2 3" xfId="251" xr:uid="{00000000-0005-0000-0000-0000F9000000}"/>
    <cellStyle name="Standaard 3" xfId="252" xr:uid="{00000000-0005-0000-0000-0000FA000000}"/>
    <cellStyle name="Standaard 3 2" xfId="253" xr:uid="{00000000-0005-0000-0000-0000FB000000}"/>
    <cellStyle name="Standaard 4" xfId="254" xr:uid="{00000000-0005-0000-0000-0000FC000000}"/>
    <cellStyle name="Standaard 4 2" xfId="255" xr:uid="{00000000-0005-0000-0000-0000FD000000}"/>
    <cellStyle name="Standaard 4 2 2" xfId="256" xr:uid="{00000000-0005-0000-0000-0000FE000000}"/>
    <cellStyle name="Standaard 4 2 2 2" xfId="257" xr:uid="{00000000-0005-0000-0000-0000FF000000}"/>
    <cellStyle name="Standaard 4 2 3" xfId="258" xr:uid="{00000000-0005-0000-0000-000000010000}"/>
    <cellStyle name="Standaard 4 3" xfId="259" xr:uid="{00000000-0005-0000-0000-000001010000}"/>
    <cellStyle name="Standaard 5" xfId="260" xr:uid="{00000000-0005-0000-0000-000002010000}"/>
    <cellStyle name="Standaard 5 2" xfId="261" xr:uid="{00000000-0005-0000-0000-000003010000}"/>
    <cellStyle name="Standaard 5 2 2" xfId="262" xr:uid="{00000000-0005-0000-0000-000004010000}"/>
    <cellStyle name="Standaard 5 3" xfId="263" xr:uid="{00000000-0005-0000-0000-000005010000}"/>
    <cellStyle name="Standaard 6" xfId="264" xr:uid="{00000000-0005-0000-0000-000006010000}"/>
    <cellStyle name="Standaard 6 2" xfId="265" xr:uid="{00000000-0005-0000-0000-000007010000}"/>
    <cellStyle name="Standaard 6 2 2" xfId="266" xr:uid="{00000000-0005-0000-0000-000008010000}"/>
    <cellStyle name="Standaard 6 3" xfId="267" xr:uid="{00000000-0005-0000-0000-000009010000}"/>
    <cellStyle name="Standaard 7" xfId="268" xr:uid="{00000000-0005-0000-0000-00000A010000}"/>
    <cellStyle name="Standaard 7 2" xfId="269" xr:uid="{00000000-0005-0000-0000-00000B010000}"/>
    <cellStyle name="Standaard 8" xfId="270" xr:uid="{00000000-0005-0000-0000-00000C010000}"/>
    <cellStyle name="Standaard 8 2" xfId="271" xr:uid="{00000000-0005-0000-0000-00000D010000}"/>
    <cellStyle name="Standaard 9" xfId="272" xr:uid="{00000000-0005-0000-0000-00000E010000}"/>
    <cellStyle name="Standaard 9 2" xfId="273" xr:uid="{00000000-0005-0000-0000-00000F010000}"/>
    <cellStyle name="Standaard 9 2 2" xfId="274" xr:uid="{00000000-0005-0000-0000-000010010000}"/>
    <cellStyle name="Standaard 9 2 3" xfId="275" xr:uid="{00000000-0005-0000-0000-000011010000}"/>
    <cellStyle name="Standaard 9 2 3 2" xfId="276" xr:uid="{00000000-0005-0000-0000-000012010000}"/>
    <cellStyle name="Standaard 9 3" xfId="277" xr:uid="{00000000-0005-0000-0000-000013010000}"/>
    <cellStyle name="Standaard 9 3 2" xfId="278" xr:uid="{00000000-0005-0000-0000-000014010000}"/>
    <cellStyle name="Texto de advertencia" xfId="279" xr:uid="{00000000-0005-0000-0000-000015010000}"/>
    <cellStyle name="Texto explicativo" xfId="280" xr:uid="{00000000-0005-0000-0000-000016010000}"/>
    <cellStyle name="Titel 2" xfId="281" xr:uid="{00000000-0005-0000-0000-000017010000}"/>
    <cellStyle name="Título" xfId="282" xr:uid="{00000000-0005-0000-0000-000018010000}"/>
    <cellStyle name="Título 1" xfId="283" xr:uid="{00000000-0005-0000-0000-000019010000}"/>
    <cellStyle name="Título 2" xfId="284" xr:uid="{00000000-0005-0000-0000-00001A010000}"/>
    <cellStyle name="Título 3" xfId="285" xr:uid="{00000000-0005-0000-0000-00001B010000}"/>
    <cellStyle name="Totaal 2" xfId="286" xr:uid="{00000000-0005-0000-0000-00001C010000}"/>
    <cellStyle name="Total 2" xfId="287" xr:uid="{00000000-0005-0000-0000-00001D010000}"/>
    <cellStyle name="Total 3" xfId="288" xr:uid="{00000000-0005-0000-0000-00001E010000}"/>
    <cellStyle name="Uitvoer 2" xfId="289" xr:uid="{00000000-0005-0000-0000-00001F010000}"/>
    <cellStyle name="Verklarende tekst 2" xfId="290" xr:uid="{00000000-0005-0000-0000-000020010000}"/>
    <cellStyle name="Waarschuwingstekst 2" xfId="291" xr:uid="{00000000-0005-0000-0000-000021010000}"/>
  </cellStyles>
  <dxfs count="3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Tahoma"/>
        <scheme val="none"/>
      </font>
      <numFmt numFmtId="169" formatCode="_-* #,##0\ _₽_-;\-* #,##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171" formatCode="#,##0_ ;\-#,##0\ "/>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auto="1"/>
        <name val="Tahoma"/>
        <scheme val="none"/>
      </font>
    </dxf>
    <dxf>
      <border>
        <bottom style="thin">
          <color theme="0" tint="-0.499984740745262"/>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distributed"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auto="1"/>
        <name val="Tahoma"/>
        <scheme val="none"/>
      </font>
      <numFmt numFmtId="169" formatCode="_-* #,##0\ _₽_-;\-* #,##0\ _₽_-;_-* &quot;-&quot;??\ _₽_-;_-@_-"/>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color auto="1"/>
        <name val="Tahoma"/>
        <scheme val="none"/>
      </font>
      <alignment horizontal="left" textRotation="0" wrapText="0" indent="0" justifyLastLine="0" shrinkToFit="0" readingOrder="0"/>
      <border diagonalUp="0" diagonalDown="0" outline="0">
        <left style="thin">
          <color theme="0" tint="-0.499984740745262"/>
        </left>
        <right style="thin">
          <color indexed="64"/>
        </right>
        <top style="thin">
          <color theme="0" tint="-0.499984740745262"/>
        </top>
        <bottom style="thin">
          <color theme="0" tint="-0.499984740745262"/>
        </bottom>
      </border>
    </dxf>
    <dxf>
      <font>
        <b val="0"/>
        <i val="0"/>
        <strike val="0"/>
        <condense val="0"/>
        <extend val="0"/>
        <outline val="0"/>
        <shadow val="0"/>
        <u val="none"/>
        <vertAlign val="baseline"/>
        <sz val="11"/>
        <color auto="1"/>
        <name val="Tahoma"/>
        <scheme val="none"/>
      </font>
      <alignment horizontal="lef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auto="1"/>
        <name val="Tahoma"/>
        <scheme val="none"/>
      </font>
      <alignment horizontal="lef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Tahoma"/>
        <scheme val="none"/>
      </font>
    </dxf>
    <dxf>
      <font>
        <b/>
        <i val="0"/>
        <strike val="0"/>
        <condense val="0"/>
        <extend val="0"/>
        <outline val="0"/>
        <shadow val="0"/>
        <u val="none"/>
        <vertAlign val="baseline"/>
        <sz val="11"/>
        <color auto="1"/>
        <name val="Tahoma"/>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ahoma"/>
        <scheme val="none"/>
      </font>
      <alignment horizontal="left"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ahoma"/>
        <scheme val="none"/>
      </font>
      <alignment horizontal="lef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Tahoma"/>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ahoma"/>
        <scheme val="none"/>
      </font>
      <alignment horizontal="lef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ahoma"/>
        <scheme val="none"/>
      </font>
      <alignment horizontal="lef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theme="5" tint="0.79998168889431442"/>
          <bgColor theme="5" tint="0.79998168889431442"/>
        </patternFill>
      </fill>
    </dxf>
    <dxf>
      <font>
        <b/>
        <color theme="1"/>
      </font>
    </dxf>
    <dxf>
      <font>
        <b/>
        <color theme="1"/>
      </font>
      <fill>
        <patternFill patternType="solid">
          <fgColor theme="5" tint="0.79995117038483843"/>
          <bgColor theme="4" tint="0.79998168889431442"/>
        </patternFill>
      </fill>
    </dxf>
    <dxf>
      <font>
        <b/>
        <color theme="1"/>
      </font>
    </dxf>
    <dxf>
      <font>
        <b/>
        <color theme="1"/>
      </font>
      <fill>
        <patternFill patternType="solid">
          <fgColor theme="5" tint="0.59999389629810485"/>
          <bgColor theme="4" tint="0.79998168889431442"/>
        </patternFill>
      </fill>
    </dxf>
    <dxf>
      <font>
        <b/>
        <color theme="1"/>
      </font>
      <border>
        <left style="medium">
          <color theme="5" tint="0.59999389629810485"/>
        </left>
        <right style="medium">
          <color theme="5" tint="0.59999389629810485"/>
        </right>
        <top style="medium">
          <color theme="5" tint="0.59999389629810485"/>
        </top>
        <bottom style="medium">
          <color theme="5" tint="0.59999389629810485"/>
        </bottom>
      </border>
    </dxf>
    <dxf>
      <border>
        <left style="thin">
          <color theme="5" tint="0.39997558519241921"/>
        </left>
        <right style="thin">
          <color theme="5" tint="0.39997558519241921"/>
        </right>
      </border>
    </dxf>
    <dxf>
      <border>
        <top style="thin">
          <color theme="5" tint="0.39997558519241921"/>
        </top>
        <bottom style="thin">
          <color theme="5" tint="0.39997558519241921"/>
        </bottom>
        <horizontal style="thin">
          <color theme="5" tint="0.39997558519241921"/>
        </horizontal>
      </border>
    </dxf>
    <dxf>
      <font>
        <b/>
        <color theme="1"/>
      </font>
      <fill>
        <patternFill>
          <bgColor theme="3" tint="0.79998168889431442"/>
        </patternFill>
      </fill>
      <border>
        <top style="thin">
          <color auto="1"/>
        </top>
        <bottom style="medium">
          <color auto="1"/>
        </bottom>
      </border>
    </dxf>
    <dxf>
      <font>
        <b/>
        <i val="0"/>
        <color theme="1"/>
      </font>
      <fill>
        <patternFill patternType="solid">
          <fgColor theme="5"/>
          <bgColor theme="3" tint="0.79998168889431442"/>
        </patternFill>
      </fill>
      <border diagonalUp="0" diagonalDown="0">
        <left/>
        <right/>
        <top/>
        <bottom/>
        <vertical/>
        <horizontal/>
      </border>
    </dxf>
    <dxf>
      <font>
        <color theme="1"/>
      </font>
    </dxf>
  </dxfs>
  <tableStyles count="1" defaultTableStyle="TableStyleMedium2" defaultPivotStyle="PivotStyleLight16">
    <tableStyle name="Lineup" table="0" count="11" xr9:uid="{00000000-0011-0000-FFFF-FFFF00000000}">
      <tableStyleElement type="headerRow" dxfId="360"/>
      <tableStyleElement type="totalRow" dxfId="359"/>
      <tableStyleElement type="firstRowStripe" dxfId="358"/>
      <tableStyleElement type="firstColumnStripe" dxfId="357"/>
      <tableStyleElement type="firstSubtotalColumn" dxfId="356"/>
      <tableStyleElement type="firstSubtotalRow" dxfId="355"/>
      <tableStyleElement type="secondSubtotalRow" dxfId="354"/>
      <tableStyleElement type="firstRowSubheading" dxfId="353"/>
      <tableStyleElement type="secondRowSubheading" dxfId="352"/>
      <tableStyleElement type="pageFieldLabels" dxfId="351"/>
      <tableStyleElement type="pageFieldValues" dxfId="3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ahoma" panose="020B0604030504040204" pitchFamily="34" charset="0"/>
                <a:ea typeface="Tahoma" panose="020B0604030504040204" pitchFamily="34" charset="0"/>
                <a:cs typeface="Tahoma" panose="020B0604030504040204" pitchFamily="34" charset="0"/>
              </a:defRPr>
            </a:pPr>
            <a:r>
              <a:rPr lang="en-US" sz="1400">
                <a:latin typeface="Tahoma" panose="020B0604030504040204" pitchFamily="34" charset="0"/>
                <a:ea typeface="Tahoma" panose="020B0604030504040204" pitchFamily="34" charset="0"/>
                <a:cs typeface="Tahoma" panose="020B0604030504040204" pitchFamily="34" charset="0"/>
              </a:rPr>
              <a:t>Grain at sea, tons</a:t>
            </a:r>
          </a:p>
        </c:rich>
      </c:tx>
      <c:overlay val="0"/>
    </c:title>
    <c:autoTitleDeleted val="0"/>
    <c:plotArea>
      <c:layout/>
      <c:lineChart>
        <c:grouping val="standard"/>
        <c:varyColors val="0"/>
        <c:ser>
          <c:idx val="1"/>
          <c:order val="0"/>
          <c:tx>
            <c:strRef>
              <c:f>'GrainFlow trends'!$R$44</c:f>
              <c:strCache>
                <c:ptCount val="1"/>
                <c:pt idx="0">
                  <c:v>grain at sea</c:v>
                </c:pt>
              </c:strCache>
            </c:strRef>
          </c:tx>
          <c:spPr>
            <a:ln w="44450"/>
          </c:spPr>
          <c:marker>
            <c:symbol val="none"/>
          </c:marker>
          <c:dLbls>
            <c:dLbl>
              <c:idx val="0"/>
              <c:tx>
                <c:rich>
                  <a:bodyPr/>
                  <a:lstStyle/>
                  <a:p>
                    <a:r>
                      <a:rPr lang="en-US" sz="1000">
                        <a:latin typeface="Tahoma" panose="020B0604030504040204" pitchFamily="34" charset="0"/>
                        <a:ea typeface="Tahoma" panose="020B0604030504040204" pitchFamily="34" charset="0"/>
                        <a:cs typeface="Tahoma" panose="020B0604030504040204" pitchFamily="34" charset="0"/>
                      </a:rPr>
                      <a:t>6 120 614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145-E048-B647-43B375765A86}"/>
                </c:ext>
              </c:extLst>
            </c:dLbl>
            <c:dLbl>
              <c:idx val="1"/>
              <c:tx>
                <c:rich>
                  <a:bodyPr/>
                  <a:lstStyle/>
                  <a:p>
                    <a:r>
                      <a:rPr lang="en-US" sz="1000">
                        <a:latin typeface="Tahoma" panose="020B0604030504040204" pitchFamily="34" charset="0"/>
                        <a:ea typeface="Tahoma" panose="020B0604030504040204" pitchFamily="34" charset="0"/>
                        <a:cs typeface="Tahoma" panose="020B0604030504040204" pitchFamily="34" charset="0"/>
                      </a:rPr>
                      <a:t>6 350 375</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145-E048-B647-43B375765A86}"/>
                </c:ext>
              </c:extLst>
            </c:dLbl>
            <c:dLbl>
              <c:idx val="2"/>
              <c:tx>
                <c:rich>
                  <a:bodyPr/>
                  <a:lstStyle/>
                  <a:p>
                    <a:r>
                      <a:rPr lang="en-US" sz="1000">
                        <a:latin typeface="Tahoma" panose="020B0604030504040204" pitchFamily="34" charset="0"/>
                        <a:ea typeface="Tahoma" panose="020B0604030504040204" pitchFamily="34" charset="0"/>
                        <a:cs typeface="Tahoma" panose="020B0604030504040204" pitchFamily="34" charset="0"/>
                      </a:rPr>
                      <a:t>6 895 326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145-E048-B647-43B375765A86}"/>
                </c:ext>
              </c:extLst>
            </c:dLbl>
            <c:dLbl>
              <c:idx val="3"/>
              <c:tx>
                <c:rich>
                  <a:bodyPr/>
                  <a:lstStyle/>
                  <a:p>
                    <a:r>
                      <a:rPr lang="en-US" sz="1000">
                        <a:latin typeface="Tahoma" panose="020B0604030504040204" pitchFamily="34" charset="0"/>
                        <a:ea typeface="Tahoma" panose="020B0604030504040204" pitchFamily="34" charset="0"/>
                        <a:cs typeface="Tahoma" panose="020B0604030504040204" pitchFamily="34" charset="0"/>
                      </a:rPr>
                      <a:t>7 040 168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145-E048-B647-43B375765A86}"/>
                </c:ext>
              </c:extLst>
            </c:dLbl>
            <c:dLbl>
              <c:idx val="4"/>
              <c:tx>
                <c:rich>
                  <a:bodyPr/>
                  <a:lstStyle/>
                  <a:p>
                    <a:r>
                      <a:rPr lang="en-US" sz="1000">
                        <a:latin typeface="Tahoma" panose="020B0604030504040204" pitchFamily="34" charset="0"/>
                        <a:ea typeface="Tahoma" panose="020B0604030504040204" pitchFamily="34" charset="0"/>
                        <a:cs typeface="Tahoma" panose="020B0604030504040204" pitchFamily="34" charset="0"/>
                      </a:rPr>
                      <a:t>5 937 354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145-E048-B647-43B375765A86}"/>
                </c:ext>
              </c:extLst>
            </c:dLbl>
            <c:numFmt formatCode="#,##0" sourceLinked="0"/>
            <c:spPr>
              <a:noFill/>
              <a:ln>
                <a:noFill/>
              </a:ln>
              <a:effectLst/>
            </c:spPr>
            <c:txPr>
              <a:bodyPr/>
              <a:lstStyle/>
              <a:p>
                <a:pPr>
                  <a:defRPr sz="1000">
                    <a:latin typeface="Tahoma" panose="020B0604030504040204" pitchFamily="34" charset="0"/>
                    <a:ea typeface="Tahoma" panose="020B0604030504040204" pitchFamily="34" charset="0"/>
                    <a:cs typeface="Tahoma" panose="020B0604030504040204" pitchFamily="34" charset="0"/>
                  </a:defRPr>
                </a:pPr>
                <a:endParaRPr lang="ru-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'GrainFlow trends'!$Q$45:$Q$51</c:f>
              <c:numCache>
                <c:formatCode>General</c:formatCode>
                <c:ptCount val="7"/>
                <c:pt idx="0">
                  <c:v>7</c:v>
                </c:pt>
                <c:pt idx="1">
                  <c:v>8</c:v>
                </c:pt>
                <c:pt idx="2">
                  <c:v>9</c:v>
                </c:pt>
                <c:pt idx="3">
                  <c:v>10</c:v>
                </c:pt>
                <c:pt idx="4">
                  <c:v>11</c:v>
                </c:pt>
                <c:pt idx="5">
                  <c:v>12</c:v>
                </c:pt>
                <c:pt idx="6">
                  <c:v>13</c:v>
                </c:pt>
              </c:numCache>
            </c:numRef>
          </c:cat>
          <c:val>
            <c:numRef>
              <c:f>'GrainFlow trends'!$R$45:$R$51</c:f>
              <c:numCache>
                <c:formatCode>0</c:formatCode>
                <c:ptCount val="7"/>
                <c:pt idx="0">
                  <c:v>6120614</c:v>
                </c:pt>
                <c:pt idx="1">
                  <c:v>6350375</c:v>
                </c:pt>
                <c:pt idx="2">
                  <c:v>6895326.3810999971</c:v>
                </c:pt>
                <c:pt idx="3">
                  <c:v>7040168.3810999971</c:v>
                </c:pt>
                <c:pt idx="4">
                  <c:v>5937354</c:v>
                </c:pt>
                <c:pt idx="5">
                  <c:v>6301128</c:v>
                </c:pt>
                <c:pt idx="6">
                  <c:v>6479598</c:v>
                </c:pt>
              </c:numCache>
            </c:numRef>
          </c:val>
          <c:smooth val="0"/>
          <c:extLst>
            <c:ext xmlns:c16="http://schemas.microsoft.com/office/drawing/2014/chart" uri="{C3380CC4-5D6E-409C-BE32-E72D297353CC}">
              <c16:uniqueId val="{00000005-D145-E048-B647-43B375765A86}"/>
            </c:ext>
          </c:extLst>
        </c:ser>
        <c:dLbls>
          <c:showLegendKey val="0"/>
          <c:showVal val="0"/>
          <c:showCatName val="0"/>
          <c:showSerName val="0"/>
          <c:showPercent val="0"/>
          <c:showBubbleSize val="0"/>
        </c:dLbls>
        <c:smooth val="0"/>
        <c:axId val="104441344"/>
        <c:axId val="104443264"/>
      </c:lineChart>
      <c:catAx>
        <c:axId val="104441344"/>
        <c:scaling>
          <c:orientation val="minMax"/>
        </c:scaling>
        <c:delete val="0"/>
        <c:axPos val="b"/>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week</a:t>
                </a:r>
                <a:endParaRPr lang="ru-RU">
                  <a:latin typeface="Tahoma" panose="020B0604030504040204" pitchFamily="34" charset="0"/>
                  <a:ea typeface="Tahoma" panose="020B0604030504040204" pitchFamily="34" charset="0"/>
                  <a:cs typeface="Tahoma" panose="020B0604030504040204" pitchFamily="34" charset="0"/>
                </a:endParaRPr>
              </a:p>
            </c:rich>
          </c:tx>
          <c:layout>
            <c:manualLayout>
              <c:xMode val="edge"/>
              <c:yMode val="edge"/>
              <c:x val="0.82133979682899005"/>
              <c:y val="0.92778248292497822"/>
            </c:manualLayout>
          </c:layout>
          <c:overlay val="0"/>
        </c:title>
        <c:numFmt formatCode="General" sourceLinked="1"/>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crossAx val="104443264"/>
        <c:crosses val="autoZero"/>
        <c:auto val="1"/>
        <c:lblAlgn val="ctr"/>
        <c:lblOffset val="100"/>
        <c:noMultiLvlLbl val="0"/>
      </c:catAx>
      <c:valAx>
        <c:axId val="104443264"/>
        <c:scaling>
          <c:orientation val="minMax"/>
          <c:min val="5000000"/>
        </c:scaling>
        <c:delete val="0"/>
        <c:axPos val="l"/>
        <c:majorGridlines>
          <c:spPr>
            <a:ln>
              <a:solidFill>
                <a:schemeClr val="bg1">
                  <a:lumMod val="85000"/>
                </a:schemeClr>
              </a:solidFill>
            </a:ln>
          </c:spPr>
        </c:majorGridlines>
        <c:title>
          <c:tx>
            <c:rich>
              <a:bodyPr/>
              <a:lstStyle/>
              <a:p>
                <a:pPr>
                  <a:defRPr/>
                </a:pPr>
                <a:r>
                  <a:rPr lang="en-US">
                    <a:latin typeface="Tahoma" panose="020B0604030504040204" pitchFamily="34" charset="0"/>
                    <a:ea typeface="Tahoma" panose="020B0604030504040204" pitchFamily="34" charset="0"/>
                    <a:cs typeface="Tahoma" panose="020B0604030504040204" pitchFamily="34" charset="0"/>
                  </a:rPr>
                  <a:t>tons</a:t>
                </a:r>
                <a:endParaRPr lang="ru-RU">
                  <a:latin typeface="Tahoma" panose="020B0604030504040204" pitchFamily="34" charset="0"/>
                  <a:ea typeface="Tahoma" panose="020B0604030504040204" pitchFamily="34" charset="0"/>
                  <a:cs typeface="Tahoma" panose="020B0604030504040204" pitchFamily="34" charset="0"/>
                </a:endParaRPr>
              </a:p>
            </c:rich>
          </c:tx>
          <c:overlay val="0"/>
        </c:title>
        <c:numFmt formatCode="#,##0" sourceLinked="0"/>
        <c:majorTickMark val="none"/>
        <c:minorTickMark val="none"/>
        <c:tickLblPos val="nextTo"/>
        <c:spPr>
          <a:ln w="9525">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crossAx val="104441344"/>
        <c:crosses val="autoZero"/>
        <c:crossBetween val="between"/>
      </c:valAx>
    </c:plotArea>
    <c:legend>
      <c:legendPos val="r"/>
      <c:layout>
        <c:manualLayout>
          <c:xMode val="edge"/>
          <c:yMode val="edge"/>
          <c:x val="0.86681986417038404"/>
          <c:y val="0.48021985547908819"/>
          <c:w val="0.12410641074157579"/>
          <c:h val="8.1486557799831688E-2"/>
        </c:manualLayout>
      </c:layout>
      <c:overlay val="0"/>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Destinations for grain at sea, tons </a:t>
            </a:r>
            <a:endParaRPr lang="ru-RU"/>
          </a:p>
        </c:rich>
      </c:tx>
      <c:overlay val="0"/>
    </c:title>
    <c:autoTitleDeleted val="0"/>
    <c:plotArea>
      <c:layout/>
      <c:pieChart>
        <c:varyColors val="1"/>
        <c:ser>
          <c:idx val="0"/>
          <c:order val="0"/>
          <c:dPt>
            <c:idx val="6"/>
            <c:bubble3D val="0"/>
            <c:spPr>
              <a:solidFill>
                <a:srgbClr val="FFC000"/>
              </a:solidFill>
            </c:spPr>
            <c:extLst>
              <c:ext xmlns:c16="http://schemas.microsoft.com/office/drawing/2014/chart" uri="{C3380CC4-5D6E-409C-BE32-E72D297353CC}">
                <c16:uniqueId val="{00000008-83B9-2A4A-809B-C9E5B10356DA}"/>
              </c:ext>
            </c:extLst>
          </c:dPt>
          <c:dLbls>
            <c:dLbl>
              <c:idx val="0"/>
              <c:tx>
                <c:rich>
                  <a:bodyPr/>
                  <a:lstStyle/>
                  <a:p>
                    <a:r>
                      <a:rPr lang="en-US">
                        <a:latin typeface="Tahoma" panose="020B0604030504040204" pitchFamily="34" charset="0"/>
                        <a:ea typeface="Tahoma" panose="020B0604030504040204" pitchFamily="34" charset="0"/>
                        <a:cs typeface="Tahoma" panose="020B0604030504040204" pitchFamily="34" charset="0"/>
                      </a:rPr>
                      <a:t>Algeria; 454 392t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3B9-2A4A-809B-C9E5B10356DA}"/>
                </c:ext>
              </c:extLst>
            </c:dLbl>
            <c:dLbl>
              <c:idx val="1"/>
              <c:tx>
                <c:rich>
                  <a:bodyPr/>
                  <a:lstStyle/>
                  <a:p>
                    <a:r>
                      <a:rPr lang="en-US">
                        <a:latin typeface="Tahoma" panose="020B0604030504040204" pitchFamily="34" charset="0"/>
                        <a:ea typeface="Tahoma" panose="020B0604030504040204" pitchFamily="34" charset="0"/>
                        <a:cs typeface="Tahoma" panose="020B0604030504040204" pitchFamily="34" charset="0"/>
                      </a:rPr>
                      <a:t>Egypt; 1 594 756t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3B9-2A4A-809B-C9E5B10356DA}"/>
                </c:ext>
              </c:extLst>
            </c:dLbl>
            <c:dLbl>
              <c:idx val="2"/>
              <c:tx>
                <c:rich>
                  <a:bodyPr/>
                  <a:lstStyle/>
                  <a:p>
                    <a:r>
                      <a:rPr lang="en-US">
                        <a:latin typeface="Tahoma" panose="020B0604030504040204" pitchFamily="34" charset="0"/>
                        <a:ea typeface="Tahoma" panose="020B0604030504040204" pitchFamily="34" charset="0"/>
                        <a:cs typeface="Tahoma" panose="020B0604030504040204" pitchFamily="34" charset="0"/>
                      </a:rPr>
                      <a:t>Italy; 182 539t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3B9-2A4A-809B-C9E5B10356DA}"/>
                </c:ext>
              </c:extLst>
            </c:dLbl>
            <c:dLbl>
              <c:idx val="3"/>
              <c:tx>
                <c:rich>
                  <a:bodyPr/>
                  <a:lstStyle/>
                  <a:p>
                    <a:r>
                      <a:rPr lang="en-US">
                        <a:latin typeface="Tahoma" panose="020B0604030504040204" pitchFamily="34" charset="0"/>
                        <a:ea typeface="Tahoma" panose="020B0604030504040204" pitchFamily="34" charset="0"/>
                        <a:cs typeface="Tahoma" panose="020B0604030504040204" pitchFamily="34" charset="0"/>
                      </a:rPr>
                      <a:t>Morocco; 159 805t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3B9-2A4A-809B-C9E5B10356DA}"/>
                </c:ext>
              </c:extLst>
            </c:dLbl>
            <c:dLbl>
              <c:idx val="4"/>
              <c:tx>
                <c:rich>
                  <a:bodyPr/>
                  <a:lstStyle/>
                  <a:p>
                    <a:fld id="{42267DAE-9D23-47AD-9101-E32C4287813F}" type="CATEGORYNAME">
                      <a:rPr lang="en-US"/>
                      <a:pPr/>
                      <a:t>[ИМЯ КАТЕГОРИИ]</a:t>
                    </a:fld>
                    <a:r>
                      <a:rPr lang="en-US" baseline="0"/>
                      <a:t>; </a:t>
                    </a:r>
                    <a:fld id="{F79C0EE1-BDA9-4BAD-99A3-A20E6B7244F0}" type="VALUE">
                      <a:rPr lang="en-US" baseline="0"/>
                      <a:pPr/>
                      <a:t>[ЗНАЧЕНИЕ]</a:t>
                    </a:fld>
                    <a:r>
                      <a:rPr lang="en-US" baseline="0"/>
                      <a:t>t</a:t>
                    </a:r>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3B9-2A4A-809B-C9E5B10356DA}"/>
                </c:ext>
              </c:extLst>
            </c:dLbl>
            <c:dLbl>
              <c:idx val="5"/>
              <c:tx>
                <c:rich>
                  <a:bodyPr/>
                  <a:lstStyle/>
                  <a:p>
                    <a:r>
                      <a:rPr lang="en-US">
                        <a:latin typeface="Tahoma" panose="020B0604030504040204" pitchFamily="34" charset="0"/>
                        <a:ea typeface="Tahoma" panose="020B0604030504040204" pitchFamily="34" charset="0"/>
                        <a:cs typeface="Tahoma" panose="020B0604030504040204" pitchFamily="34" charset="0"/>
                      </a:rPr>
                      <a:t>Spain; 828 770t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61F-2A4B-B87B-5FB07158DAB9}"/>
                </c:ext>
              </c:extLst>
            </c:dLbl>
            <c:dLbl>
              <c:idx val="6"/>
              <c:tx>
                <c:rich>
                  <a:bodyPr/>
                  <a:lstStyle/>
                  <a:p>
                    <a:r>
                      <a:rPr lang="en-US">
                        <a:latin typeface="Tahoma" panose="020B0604030504040204" pitchFamily="34" charset="0"/>
                        <a:ea typeface="Tahoma" panose="020B0604030504040204" pitchFamily="34" charset="0"/>
                        <a:cs typeface="Tahoma" panose="020B0604030504040204" pitchFamily="34" charset="0"/>
                      </a:rPr>
                      <a:t>Tunisia; 216 649t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3B9-2A4A-809B-C9E5B10356DA}"/>
                </c:ext>
              </c:extLst>
            </c:dLbl>
            <c:dLbl>
              <c:idx val="7"/>
              <c:tx>
                <c:rich>
                  <a:bodyPr/>
                  <a:lstStyle/>
                  <a:p>
                    <a:r>
                      <a:rPr lang="en-US">
                        <a:latin typeface="Tahoma" panose="020B0604030504040204" pitchFamily="34" charset="0"/>
                        <a:ea typeface="Tahoma" panose="020B0604030504040204" pitchFamily="34" charset="0"/>
                        <a:cs typeface="Tahoma" panose="020B0604030504040204" pitchFamily="34" charset="0"/>
                      </a:rPr>
                      <a:t>Turkiye; 1 429 631t</a:t>
                    </a:r>
                    <a:endParaRPr lang="en-US"/>
                  </a:p>
                </c:rich>
              </c:tx>
              <c:dLblPos val="outEnd"/>
              <c:showLegendKey val="0"/>
              <c:showVal val="1"/>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3B9-2A4A-809B-C9E5B10356DA}"/>
                </c:ext>
              </c:extLst>
            </c:dLbl>
            <c:dLbl>
              <c:idx val="8"/>
              <c:tx>
                <c:rich>
                  <a:bodyPr/>
                  <a:lstStyle/>
                  <a:p>
                    <a:fld id="{BB766D42-E0E9-4DEE-AA27-0FB95C571DC5}" type="CATEGORYNAME">
                      <a:rPr lang="en-US"/>
                      <a:pPr/>
                      <a:t>[ИМЯ КАТЕГОРИИ]</a:t>
                    </a:fld>
                    <a:r>
                      <a:rPr lang="en-US" baseline="0"/>
                      <a:t>; </a:t>
                    </a:r>
                    <a:fld id="{0794F52C-D92B-44D6-842D-0D9A9BBD934E}" type="VALUE">
                      <a:rPr lang="en-US" baseline="0"/>
                      <a:pPr/>
                      <a:t>[ЗНАЧЕНИЕ]</a:t>
                    </a:fld>
                    <a:r>
                      <a:rPr lang="en-US" baseline="0"/>
                      <a:t>t</a:t>
                    </a:r>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3B9-2A4A-809B-C9E5B10356DA}"/>
                </c:ext>
              </c:extLst>
            </c:dLbl>
            <c:dLbl>
              <c:idx val="9"/>
              <c:tx>
                <c:rich>
                  <a:bodyPr/>
                  <a:lstStyle/>
                  <a:p>
                    <a:fld id="{1620A418-F65F-403C-AA0E-6464DFBF2ECE}" type="CATEGORYNAME">
                      <a:rPr lang="en-US"/>
                      <a:pPr/>
                      <a:t>[ИМЯ КАТЕГОРИИ]</a:t>
                    </a:fld>
                    <a:r>
                      <a:rPr lang="en-US" baseline="0"/>
                      <a:t>; </a:t>
                    </a:r>
                    <a:fld id="{D984F6F0-6A2B-4D3B-BD8E-D4BAD902107B}" type="VALUE">
                      <a:rPr lang="en-US" baseline="0"/>
                      <a:pPr/>
                      <a:t>[ЗНАЧЕНИЕ]</a:t>
                    </a:fld>
                    <a:r>
                      <a:rPr lang="en-US" baseline="0"/>
                      <a:t>t</a:t>
                    </a:r>
                  </a:p>
                </c:rich>
              </c:tx>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6FE9-45E4-AEDF-58CC75808CF7}"/>
                </c:ext>
              </c:extLst>
            </c:dLbl>
            <c:numFmt formatCode="#,##0" sourceLinked="0"/>
            <c:spPr>
              <a:noFill/>
              <a:ln>
                <a:noFill/>
              </a:ln>
              <a:effectLst/>
            </c:sp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'GrainFlow trends'!$B$15:$B$24</c:f>
              <c:strCache>
                <c:ptCount val="10"/>
                <c:pt idx="0">
                  <c:v>Algeria</c:v>
                </c:pt>
                <c:pt idx="1">
                  <c:v>Egypt</c:v>
                </c:pt>
                <c:pt idx="2">
                  <c:v>Italy</c:v>
                </c:pt>
                <c:pt idx="3">
                  <c:v>Morocco</c:v>
                </c:pt>
                <c:pt idx="4">
                  <c:v>Libya</c:v>
                </c:pt>
                <c:pt idx="5">
                  <c:v>Spain</c:v>
                </c:pt>
                <c:pt idx="6">
                  <c:v>Tunisia</c:v>
                </c:pt>
                <c:pt idx="7">
                  <c:v>Turkiye</c:v>
                </c:pt>
                <c:pt idx="8">
                  <c:v>Lebanon</c:v>
                </c:pt>
                <c:pt idx="9">
                  <c:v>Others</c:v>
                </c:pt>
              </c:strCache>
            </c:strRef>
          </c:cat>
          <c:val>
            <c:numRef>
              <c:f>'GrainFlow trends'!$C$15:$C$24</c:f>
              <c:numCache>
                <c:formatCode>General</c:formatCode>
                <c:ptCount val="10"/>
                <c:pt idx="0">
                  <c:v>454392</c:v>
                </c:pt>
                <c:pt idx="1">
                  <c:v>1594756</c:v>
                </c:pt>
                <c:pt idx="2">
                  <c:v>182539</c:v>
                </c:pt>
                <c:pt idx="3">
                  <c:v>159805</c:v>
                </c:pt>
                <c:pt idx="4">
                  <c:v>355426</c:v>
                </c:pt>
                <c:pt idx="5">
                  <c:v>828770</c:v>
                </c:pt>
                <c:pt idx="6">
                  <c:v>216649</c:v>
                </c:pt>
                <c:pt idx="7">
                  <c:v>1429631</c:v>
                </c:pt>
                <c:pt idx="8">
                  <c:v>254445</c:v>
                </c:pt>
                <c:pt idx="9">
                  <c:v>1003185</c:v>
                </c:pt>
              </c:numCache>
            </c:numRef>
          </c:val>
          <c:extLst>
            <c:ext xmlns:c16="http://schemas.microsoft.com/office/drawing/2014/chart" uri="{C3380CC4-5D6E-409C-BE32-E72D297353CC}">
              <c16:uniqueId val="{0000000A-83B9-2A4A-809B-C9E5B10356DA}"/>
            </c:ext>
          </c:extLst>
        </c:ser>
        <c:dLbls>
          <c:showLegendKey val="0"/>
          <c:showVal val="0"/>
          <c:showCatName val="1"/>
          <c:showSerName val="0"/>
          <c:showPercent val="0"/>
          <c:showBubbleSize val="0"/>
          <c:showLeaderLines val="1"/>
        </c:dLbls>
        <c:firstSliceAng val="0"/>
      </c:pieChart>
    </c:plotArea>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Vessels that discharged Black Sea grain in Mediterranean &amp; Continent ports</a:t>
            </a:r>
            <a:endParaRPr lang="ru-RU" sz="1400"/>
          </a:p>
        </c:rich>
      </c:tx>
      <c:layout>
        <c:manualLayout>
          <c:xMode val="edge"/>
          <c:yMode val="edge"/>
          <c:x val="0.21736379401006101"/>
          <c:y val="3.985055518831217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'Shipping view'!$D$134</c:f>
              <c:strCache>
                <c:ptCount val="1"/>
                <c:pt idx="0">
                  <c:v>total dwt, tons</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'Shipping view'!$C$135:$C$140</c:f>
              <c:numCache>
                <c:formatCode>General</c:formatCode>
                <c:ptCount val="6"/>
                <c:pt idx="0">
                  <c:v>8</c:v>
                </c:pt>
                <c:pt idx="1">
                  <c:v>9</c:v>
                </c:pt>
                <c:pt idx="2">
                  <c:v>10</c:v>
                </c:pt>
                <c:pt idx="3">
                  <c:v>11</c:v>
                </c:pt>
                <c:pt idx="4">
                  <c:v>12</c:v>
                </c:pt>
                <c:pt idx="5">
                  <c:v>13</c:v>
                </c:pt>
              </c:numCache>
            </c:numRef>
          </c:cat>
          <c:val>
            <c:numRef>
              <c:f>'Shipping view'!$D$135:$D$140</c:f>
              <c:numCache>
                <c:formatCode>General</c:formatCode>
                <c:ptCount val="6"/>
                <c:pt idx="0">
                  <c:v>2165232</c:v>
                </c:pt>
                <c:pt idx="1">
                  <c:v>1759571</c:v>
                </c:pt>
                <c:pt idx="2">
                  <c:v>1676353</c:v>
                </c:pt>
                <c:pt idx="3">
                  <c:v>1688053</c:v>
                </c:pt>
                <c:pt idx="4">
                  <c:v>1694766</c:v>
                </c:pt>
                <c:pt idx="5">
                  <c:v>1601874</c:v>
                </c:pt>
              </c:numCache>
            </c:numRef>
          </c:val>
          <c:extLst>
            <c:ext xmlns:c16="http://schemas.microsoft.com/office/drawing/2014/chart" uri="{C3380CC4-5D6E-409C-BE32-E72D297353CC}">
              <c16:uniqueId val="{00000000-4A8D-4E81-8E0B-00E73EDC5398}"/>
            </c:ext>
          </c:extLst>
        </c:ser>
        <c:dLbls>
          <c:showLegendKey val="0"/>
          <c:showVal val="0"/>
          <c:showCatName val="0"/>
          <c:showSerName val="0"/>
          <c:showPercent val="0"/>
          <c:showBubbleSize val="0"/>
        </c:dLbls>
        <c:gapWidth val="150"/>
        <c:axId val="78653696"/>
        <c:axId val="78655488"/>
      </c:barChart>
      <c:lineChart>
        <c:grouping val="standard"/>
        <c:varyColors val="0"/>
        <c:ser>
          <c:idx val="2"/>
          <c:order val="1"/>
          <c:tx>
            <c:strRef>
              <c:f>'Shipping view'!$E$134</c:f>
              <c:strCache>
                <c:ptCount val="1"/>
                <c:pt idx="0">
                  <c:v>number of vsls</c:v>
                </c:pt>
              </c:strCache>
            </c:strRef>
          </c:tx>
          <c:spPr>
            <a:ln w="38100">
              <a:solidFill>
                <a:schemeClr val="accent2"/>
              </a:solidFill>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'[1]Shipping view'!$C$148:$C$151</c:f>
              <c:numCache>
                <c:formatCode>General</c:formatCode>
                <c:ptCount val="4"/>
                <c:pt idx="0">
                  <c:v>7</c:v>
                </c:pt>
                <c:pt idx="1">
                  <c:v>8</c:v>
                </c:pt>
                <c:pt idx="2">
                  <c:v>9</c:v>
                </c:pt>
                <c:pt idx="3">
                  <c:v>10</c:v>
                </c:pt>
              </c:numCache>
            </c:numRef>
          </c:cat>
          <c:val>
            <c:numRef>
              <c:f>'Shipping view'!$E$135:$E$140</c:f>
              <c:numCache>
                <c:formatCode>General</c:formatCode>
                <c:ptCount val="6"/>
                <c:pt idx="0">
                  <c:v>138</c:v>
                </c:pt>
                <c:pt idx="1">
                  <c:v>131</c:v>
                </c:pt>
                <c:pt idx="2">
                  <c:v>126</c:v>
                </c:pt>
                <c:pt idx="3">
                  <c:v>136</c:v>
                </c:pt>
                <c:pt idx="4">
                  <c:v>117</c:v>
                </c:pt>
                <c:pt idx="5">
                  <c:v>115</c:v>
                </c:pt>
              </c:numCache>
            </c:numRef>
          </c:val>
          <c:smooth val="0"/>
          <c:extLst>
            <c:ext xmlns:c16="http://schemas.microsoft.com/office/drawing/2014/chart" uri="{C3380CC4-5D6E-409C-BE32-E72D297353CC}">
              <c16:uniqueId val="{00000005-4A8D-4E81-8E0B-00E73EDC5398}"/>
            </c:ext>
          </c:extLst>
        </c:ser>
        <c:dLbls>
          <c:showLegendKey val="0"/>
          <c:showVal val="0"/>
          <c:showCatName val="0"/>
          <c:showSerName val="0"/>
          <c:showPercent val="0"/>
          <c:showBubbleSize val="0"/>
        </c:dLbls>
        <c:marker val="1"/>
        <c:smooth val="0"/>
        <c:axId val="78659584"/>
        <c:axId val="78657408"/>
      </c:lineChart>
      <c:catAx>
        <c:axId val="78653696"/>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78655488"/>
        <c:crosses val="autoZero"/>
        <c:auto val="1"/>
        <c:lblAlgn val="ctr"/>
        <c:lblOffset val="100"/>
        <c:noMultiLvlLbl val="0"/>
      </c:catAx>
      <c:valAx>
        <c:axId val="78655488"/>
        <c:scaling>
          <c:orientation val="minMax"/>
          <c:max val="2500000"/>
        </c:scaling>
        <c:delete val="0"/>
        <c:axPos val="l"/>
        <c:majorGridlines>
          <c:spPr>
            <a:ln>
              <a:solidFill>
                <a:schemeClr val="bg1">
                  <a:lumMod val="85000"/>
                </a:schemeClr>
              </a:solidFill>
            </a:ln>
          </c:spPr>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78653696"/>
        <c:crosses val="autoZero"/>
        <c:crossBetween val="between"/>
      </c:valAx>
      <c:valAx>
        <c:axId val="78657408"/>
        <c:scaling>
          <c:orientation val="minMax"/>
          <c:max val="150"/>
          <c:min val="11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78659584"/>
        <c:crosses val="max"/>
        <c:crossBetween val="between"/>
        <c:majorUnit val="5"/>
        <c:minorUnit val="2"/>
      </c:valAx>
      <c:catAx>
        <c:axId val="78659584"/>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78657408"/>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prev. week (12)</c:v>
          </c:tx>
          <c:spPr>
            <a:solidFill>
              <a:schemeClr val="accent1"/>
            </a:solidFill>
          </c:spPr>
          <c:invertIfNegative val="0"/>
          <c:dLbls>
            <c:dLbl>
              <c:idx val="0"/>
              <c:layout>
                <c:manualLayout>
                  <c:x val="-1.33268225192781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ED-42D3-86B7-CB05B3C1D7A3}"/>
                </c:ext>
              </c:extLst>
            </c:dLbl>
            <c:dLbl>
              <c:idx val="1"/>
              <c:layout>
                <c:manualLayout>
                  <c:x val="-1.579407225259633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D-42D3-86B7-CB05B3C1D7A3}"/>
                </c:ext>
              </c:extLst>
            </c:dLbl>
            <c:dLbl>
              <c:idx val="4"/>
              <c:layout>
                <c:manualLayout>
                  <c:x val="-8.7775671187267316E-3"/>
                  <c:y val="-2.9672196987874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8C-4189-8B1A-19DD9F50FF91}"/>
                </c:ext>
              </c:extLst>
            </c:dLbl>
            <c:dLbl>
              <c:idx val="6"/>
              <c:layout>
                <c:manualLayout>
                  <c:x val="-1.1703422824968977E-2"/>
                  <c:y val="1.1868878795149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8C-4189-8B1A-19DD9F50FF91}"/>
                </c:ext>
              </c:extLst>
            </c:dLbl>
            <c:dLbl>
              <c:idx val="7"/>
              <c:layout>
                <c:manualLayout>
                  <c:x val="-1.3289036544850499E-2"/>
                  <c:y val="-3.228410008071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ED-42D3-86B7-CB05B3C1D7A3}"/>
                </c:ext>
              </c:extLst>
            </c:dLbl>
            <c:dLbl>
              <c:idx val="8"/>
              <c:layout>
                <c:manualLayout>
                  <c:x val="-1.32890365448504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ED-42D3-86B7-CB05B3C1D7A3}"/>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'Trading view'!$B$131:$B$139</c:f>
              <c:strCache>
                <c:ptCount val="9"/>
                <c:pt idx="0">
                  <c:v>Italy</c:v>
                </c:pt>
                <c:pt idx="1">
                  <c:v>Spain</c:v>
                </c:pt>
                <c:pt idx="2">
                  <c:v>Turkiye</c:v>
                </c:pt>
                <c:pt idx="3">
                  <c:v>Algeria</c:v>
                </c:pt>
                <c:pt idx="4">
                  <c:v>Tunisia</c:v>
                </c:pt>
                <c:pt idx="5">
                  <c:v>Morocco</c:v>
                </c:pt>
                <c:pt idx="6">
                  <c:v>Libya</c:v>
                </c:pt>
                <c:pt idx="7">
                  <c:v>Egypt</c:v>
                </c:pt>
                <c:pt idx="8">
                  <c:v>Others</c:v>
                </c:pt>
              </c:strCache>
            </c:strRef>
          </c:cat>
          <c:val>
            <c:numRef>
              <c:f>'Trading view'!$C$131:$C$139</c:f>
              <c:numCache>
                <c:formatCode>_-* #,##0\ _₽_-;\-* #,##0\ _₽_-;_-* "-"??\ _₽_-;_-@_-</c:formatCode>
                <c:ptCount val="9"/>
                <c:pt idx="0">
                  <c:v>118449</c:v>
                </c:pt>
                <c:pt idx="1">
                  <c:v>300983</c:v>
                </c:pt>
                <c:pt idx="2">
                  <c:v>329954</c:v>
                </c:pt>
                <c:pt idx="3">
                  <c:v>59918</c:v>
                </c:pt>
                <c:pt idx="4">
                  <c:v>34294</c:v>
                </c:pt>
                <c:pt idx="5">
                  <c:v>29892</c:v>
                </c:pt>
                <c:pt idx="6">
                  <c:v>113603</c:v>
                </c:pt>
                <c:pt idx="7">
                  <c:v>335462</c:v>
                </c:pt>
                <c:pt idx="8">
                  <c:v>213562</c:v>
                </c:pt>
              </c:numCache>
            </c:numRef>
          </c:val>
          <c:extLst>
            <c:ext xmlns:c16="http://schemas.microsoft.com/office/drawing/2014/chart" uri="{C3380CC4-5D6E-409C-BE32-E72D297353CC}">
              <c16:uniqueId val="{00000002-ADED-42D3-86B7-CB05B3C1D7A3}"/>
            </c:ext>
          </c:extLst>
        </c:ser>
        <c:ser>
          <c:idx val="1"/>
          <c:order val="1"/>
          <c:tx>
            <c:v>current week (13)</c:v>
          </c:tx>
          <c:invertIfNegative val="0"/>
          <c:dLbls>
            <c:dLbl>
              <c:idx val="0"/>
              <c:layout>
                <c:manualLayout>
                  <c:x val="1.8679054478626913E-2"/>
                  <c:y val="3.444544883403452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DED-42D3-86B7-CB05B3C1D7A3}"/>
                </c:ext>
              </c:extLst>
            </c:dLbl>
            <c:dLbl>
              <c:idx val="1"/>
              <c:layout>
                <c:manualLayout>
                  <c:x val="1.5327153873207709E-2"/>
                  <c:y val="2.48994299441383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DED-42D3-86B7-CB05B3C1D7A3}"/>
                </c:ext>
              </c:extLst>
            </c:dLbl>
            <c:dLbl>
              <c:idx val="2"/>
              <c:layout>
                <c:manualLayout>
                  <c:x val="1.3289036544850499E-2"/>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DED-42D3-86B7-CB05B3C1D7A3}"/>
                </c:ext>
              </c:extLst>
            </c:dLbl>
            <c:dLbl>
              <c:idx val="3"/>
              <c:layout>
                <c:manualLayout>
                  <c:x val="8.8593576965669985E-3"/>
                  <c:y val="9.685230024213075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DED-42D3-86B7-CB05B3C1D7A3}"/>
                </c:ext>
              </c:extLst>
            </c:dLbl>
            <c:dLbl>
              <c:idx val="4"/>
              <c:layout>
                <c:manualLayout>
                  <c:x val="5.906238464377999E-3"/>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DED-42D3-86B7-CB05B3C1D7A3}"/>
                </c:ext>
              </c:extLst>
            </c:dLbl>
            <c:dLbl>
              <c:idx val="5"/>
              <c:layout>
                <c:manualLayout>
                  <c:x val="1.6092206384332342E-2"/>
                  <c:y val="8.901659096362337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38C-4189-8B1A-19DD9F50FF91}"/>
                </c:ext>
              </c:extLst>
            </c:dLbl>
            <c:dLbl>
              <c:idx val="6"/>
              <c:layout>
                <c:manualLayout>
                  <c:x val="1.6160399556698304E-2"/>
                  <c:y val="-2.96721969878748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ADED-42D3-86B7-CB05B3C1D7A3}"/>
                </c:ext>
              </c:extLst>
            </c:dLbl>
            <c:dLbl>
              <c:idx val="7"/>
              <c:layout>
                <c:manualLayout>
                  <c:x val="2.1943917796816832E-2"/>
                  <c:y val="8.9016590963624451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38C-4189-8B1A-19DD9F50FF91}"/>
                </c:ext>
              </c:extLst>
            </c:dLbl>
            <c:dLbl>
              <c:idx val="8"/>
              <c:layout>
                <c:manualLayout>
                  <c:x val="2.1943917796816724E-2"/>
                  <c:y val="5.93443939757496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38C-4189-8B1A-19DD9F50FF91}"/>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'Trading view'!$B$131:$B$139</c:f>
              <c:strCache>
                <c:ptCount val="9"/>
                <c:pt idx="0">
                  <c:v>Italy</c:v>
                </c:pt>
                <c:pt idx="1">
                  <c:v>Spain</c:v>
                </c:pt>
                <c:pt idx="2">
                  <c:v>Turkiye</c:v>
                </c:pt>
                <c:pt idx="3">
                  <c:v>Algeria</c:v>
                </c:pt>
                <c:pt idx="4">
                  <c:v>Tunisia</c:v>
                </c:pt>
                <c:pt idx="5">
                  <c:v>Morocco</c:v>
                </c:pt>
                <c:pt idx="6">
                  <c:v>Libya</c:v>
                </c:pt>
                <c:pt idx="7">
                  <c:v>Egypt</c:v>
                </c:pt>
                <c:pt idx="8">
                  <c:v>Others</c:v>
                </c:pt>
              </c:strCache>
            </c:strRef>
          </c:cat>
          <c:val>
            <c:numRef>
              <c:f>'Trading view'!$D$131:$D$139</c:f>
              <c:numCache>
                <c:formatCode>_-* #,##0\ _₽_-;\-* #,##0\ _₽_-;_-* "-"??\ _₽_-;_-@_-</c:formatCode>
                <c:ptCount val="9"/>
                <c:pt idx="0">
                  <c:v>94543</c:v>
                </c:pt>
                <c:pt idx="1">
                  <c:v>176727</c:v>
                </c:pt>
                <c:pt idx="2">
                  <c:v>433375</c:v>
                </c:pt>
                <c:pt idx="3">
                  <c:v>6503</c:v>
                </c:pt>
                <c:pt idx="4">
                  <c:v>72216</c:v>
                </c:pt>
                <c:pt idx="5">
                  <c:v>6286</c:v>
                </c:pt>
                <c:pt idx="6">
                  <c:v>123600</c:v>
                </c:pt>
                <c:pt idx="7">
                  <c:v>329987</c:v>
                </c:pt>
                <c:pt idx="8">
                  <c:v>188004</c:v>
                </c:pt>
              </c:numCache>
            </c:numRef>
          </c:val>
          <c:extLst>
            <c:ext xmlns:c16="http://schemas.microsoft.com/office/drawing/2014/chart" uri="{C3380CC4-5D6E-409C-BE32-E72D297353CC}">
              <c16:uniqueId val="{00000005-ADED-42D3-86B7-CB05B3C1D7A3}"/>
            </c:ext>
          </c:extLst>
        </c:ser>
        <c:dLbls>
          <c:showLegendKey val="0"/>
          <c:showVal val="0"/>
          <c:showCatName val="0"/>
          <c:showSerName val="0"/>
          <c:showPercent val="0"/>
          <c:showBubbleSize val="0"/>
        </c:dLbls>
        <c:gapWidth val="219"/>
        <c:axId val="78674560"/>
        <c:axId val="78680448"/>
      </c:barChart>
      <c:catAx>
        <c:axId val="7867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UA"/>
          </a:p>
        </c:txPr>
        <c:crossAx val="78680448"/>
        <c:crosses val="autoZero"/>
        <c:auto val="1"/>
        <c:lblAlgn val="ctr"/>
        <c:lblOffset val="100"/>
        <c:noMultiLvlLbl val="0"/>
      </c:catAx>
      <c:valAx>
        <c:axId val="78680448"/>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UA"/>
          </a:p>
        </c:txPr>
        <c:crossAx val="78674560"/>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400"/>
              <a:t>Seaborne import by countries, tons </a:t>
            </a:r>
            <a:endParaRPr lang="ru-RU" sz="1400"/>
          </a:p>
        </c:rich>
      </c:tx>
      <c:layout>
        <c:manualLayout>
          <c:xMode val="edge"/>
          <c:yMode val="edge"/>
          <c:x val="0.2927636504453337"/>
          <c:y val="4.260535229706456E-2"/>
        </c:manualLayout>
      </c:layout>
      <c:overlay val="0"/>
      <c:spPr>
        <a:noFill/>
        <a:ln>
          <a:noFill/>
        </a:ln>
        <a:effectLst/>
      </c:spPr>
    </c:title>
    <c:autoTitleDeleted val="0"/>
    <c:plotArea>
      <c:layout>
        <c:manualLayout>
          <c:layoutTarget val="inner"/>
          <c:xMode val="edge"/>
          <c:yMode val="edge"/>
          <c:x val="8.5295848557571982E-2"/>
          <c:y val="0.16309139323686236"/>
          <c:w val="0.76108379309729146"/>
          <c:h val="0.74903637045369331"/>
        </c:manualLayout>
      </c:layout>
      <c:barChart>
        <c:barDir val="col"/>
        <c:grouping val="clustered"/>
        <c:varyColors val="0"/>
        <c:ser>
          <c:idx val="0"/>
          <c:order val="0"/>
          <c:tx>
            <c:v>prev. week (12)</c:v>
          </c:tx>
          <c:spPr>
            <a:solidFill>
              <a:schemeClr val="accent1"/>
            </a:solidFill>
          </c:spPr>
          <c:invertIfNegative val="0"/>
          <c:dLbls>
            <c:dLbl>
              <c:idx val="0"/>
              <c:layout>
                <c:manualLayout>
                  <c:x val="-1.33268225192781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ED-42D3-86B7-CB05B3C1D7A3}"/>
                </c:ext>
              </c:extLst>
            </c:dLbl>
            <c:dLbl>
              <c:idx val="1"/>
              <c:layout>
                <c:manualLayout>
                  <c:x val="8.3477660530528925E-4"/>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D-42D3-86B7-CB05B3C1D7A3}"/>
                </c:ext>
              </c:extLst>
            </c:dLbl>
            <c:dLbl>
              <c:idx val="4"/>
              <c:layout>
                <c:manualLayout>
                  <c:x val="5.5428938919270718E-17"/>
                  <c:y val="6.5259510610194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63-476E-A7EB-BFC7F1B45637}"/>
                </c:ext>
              </c:extLst>
            </c:dLbl>
            <c:dLbl>
              <c:idx val="6"/>
              <c:layout>
                <c:manualLayout>
                  <c:x val="-1.2093726379440665E-2"/>
                  <c:y val="9.78892659152916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63-476E-A7EB-BFC7F1B45637}"/>
                </c:ext>
              </c:extLst>
            </c:dLbl>
            <c:dLbl>
              <c:idx val="7"/>
              <c:layout>
                <c:manualLayout>
                  <c:x val="-2.2359347938650527E-2"/>
                  <c:y val="-3.22829035754760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ED-42D3-86B7-CB05B3C1D7A3}"/>
                </c:ext>
              </c:extLst>
            </c:dLbl>
            <c:dLbl>
              <c:idx val="8"/>
              <c:layout>
                <c:manualLayout>
                  <c:x val="-1.32890365448504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ED-42D3-86B7-CB05B3C1D7A3}"/>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'Trading view'!$B$131:$B$139</c:f>
              <c:strCache>
                <c:ptCount val="9"/>
                <c:pt idx="0">
                  <c:v>Italy</c:v>
                </c:pt>
                <c:pt idx="1">
                  <c:v>Spain</c:v>
                </c:pt>
                <c:pt idx="2">
                  <c:v>Turkiye</c:v>
                </c:pt>
                <c:pt idx="3">
                  <c:v>Algeria</c:v>
                </c:pt>
                <c:pt idx="4">
                  <c:v>Tunisia</c:v>
                </c:pt>
                <c:pt idx="5">
                  <c:v>Morocco</c:v>
                </c:pt>
                <c:pt idx="6">
                  <c:v>Libya</c:v>
                </c:pt>
                <c:pt idx="7">
                  <c:v>Egypt</c:v>
                </c:pt>
                <c:pt idx="8">
                  <c:v>Others</c:v>
                </c:pt>
              </c:strCache>
            </c:strRef>
          </c:cat>
          <c:val>
            <c:numRef>
              <c:f>'Trading view'!$C$131:$C$139</c:f>
              <c:numCache>
                <c:formatCode>_-* #,##0\ _₽_-;\-* #,##0\ _₽_-;_-* "-"??\ _₽_-;_-@_-</c:formatCode>
                <c:ptCount val="9"/>
                <c:pt idx="0">
                  <c:v>118449</c:v>
                </c:pt>
                <c:pt idx="1">
                  <c:v>300983</c:v>
                </c:pt>
                <c:pt idx="2">
                  <c:v>329954</c:v>
                </c:pt>
                <c:pt idx="3">
                  <c:v>59918</c:v>
                </c:pt>
                <c:pt idx="4">
                  <c:v>34294</c:v>
                </c:pt>
                <c:pt idx="5">
                  <c:v>29892</c:v>
                </c:pt>
                <c:pt idx="6">
                  <c:v>113603</c:v>
                </c:pt>
                <c:pt idx="7">
                  <c:v>335462</c:v>
                </c:pt>
                <c:pt idx="8">
                  <c:v>213562</c:v>
                </c:pt>
              </c:numCache>
            </c:numRef>
          </c:val>
          <c:extLst>
            <c:ext xmlns:c16="http://schemas.microsoft.com/office/drawing/2014/chart" uri="{C3380CC4-5D6E-409C-BE32-E72D297353CC}">
              <c16:uniqueId val="{00000002-ADED-42D3-86B7-CB05B3C1D7A3}"/>
            </c:ext>
          </c:extLst>
        </c:ser>
        <c:ser>
          <c:idx val="1"/>
          <c:order val="1"/>
          <c:tx>
            <c:v>current week (13)</c:v>
          </c:tx>
          <c:invertIfNegative val="0"/>
          <c:dLbls>
            <c:dLbl>
              <c:idx val="0"/>
              <c:layout>
                <c:manualLayout>
                  <c:x val="1.5899560174025867E-2"/>
                  <c:y val="4.036069496754109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DED-42D3-86B7-CB05B3C1D7A3}"/>
                </c:ext>
              </c:extLst>
            </c:dLbl>
            <c:dLbl>
              <c:idx val="1"/>
              <c:layout>
                <c:manualLayout>
                  <c:x val="1.5327131727581671E-2"/>
                  <c:y val="1.227880815579449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DED-42D3-86B7-CB05B3C1D7A3}"/>
                </c:ext>
              </c:extLst>
            </c:dLbl>
            <c:dLbl>
              <c:idx val="2"/>
              <c:layout>
                <c:manualLayout>
                  <c:x val="1.1953267746293618E-3"/>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DED-42D3-86B7-CB05B3C1D7A3}"/>
                </c:ext>
              </c:extLst>
            </c:dLbl>
            <c:dLbl>
              <c:idx val="3"/>
              <c:layout>
                <c:manualLayout>
                  <c:x val="8.8593576965669985E-3"/>
                  <c:y val="9.685230024213075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DED-42D3-86B7-CB05B3C1D7A3}"/>
                </c:ext>
              </c:extLst>
            </c:dLbl>
            <c:dLbl>
              <c:idx val="4"/>
              <c:layout>
                <c:manualLayout>
                  <c:x val="1.3711381315431365E-3"/>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DED-42D3-86B7-CB05B3C1D7A3}"/>
                </c:ext>
              </c:extLst>
            </c:dLbl>
            <c:dLbl>
              <c:idx val="5"/>
              <c:layout>
                <c:manualLayout>
                  <c:x val="1.0582010582010581E-2"/>
                  <c:y val="6.525951061019321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F163-476E-A7EB-BFC7F1B45637}"/>
                </c:ext>
              </c:extLst>
            </c:dLbl>
            <c:dLbl>
              <c:idx val="6"/>
              <c:layout>
                <c:manualLayout>
                  <c:x val="1.1917915022526947E-2"/>
                  <c:y val="-6.5259510610194407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ADED-42D3-86B7-CB05B3C1D7A3}"/>
                </c:ext>
              </c:extLst>
            </c:dLbl>
            <c:dLbl>
              <c:idx val="7"/>
              <c:layout>
                <c:manualLayout>
                  <c:x val="1.9652305366591082E-2"/>
                  <c:y val="3.262975530509720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163-476E-A7EB-BFC7F1B45637}"/>
                </c:ext>
              </c:extLst>
            </c:dLbl>
            <c:dLbl>
              <c:idx val="8"/>
              <c:layout>
                <c:manualLayout>
                  <c:x val="1.9652305366591082E-2"/>
                  <c:y val="9.78892659152916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163-476E-A7EB-BFC7F1B45637}"/>
                </c:ext>
              </c:extLst>
            </c:dLbl>
            <c:numFmt formatCode="#,##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'Trading view'!$B$131:$B$139</c:f>
              <c:strCache>
                <c:ptCount val="9"/>
                <c:pt idx="0">
                  <c:v>Italy</c:v>
                </c:pt>
                <c:pt idx="1">
                  <c:v>Spain</c:v>
                </c:pt>
                <c:pt idx="2">
                  <c:v>Turkiye</c:v>
                </c:pt>
                <c:pt idx="3">
                  <c:v>Algeria</c:v>
                </c:pt>
                <c:pt idx="4">
                  <c:v>Tunisia</c:v>
                </c:pt>
                <c:pt idx="5">
                  <c:v>Morocco</c:v>
                </c:pt>
                <c:pt idx="6">
                  <c:v>Libya</c:v>
                </c:pt>
                <c:pt idx="7">
                  <c:v>Egypt</c:v>
                </c:pt>
                <c:pt idx="8">
                  <c:v>Others</c:v>
                </c:pt>
              </c:strCache>
            </c:strRef>
          </c:cat>
          <c:val>
            <c:numRef>
              <c:f>'Trading view'!$D$131:$D$139</c:f>
              <c:numCache>
                <c:formatCode>_-* #,##0\ _₽_-;\-* #,##0\ _₽_-;_-* "-"??\ _₽_-;_-@_-</c:formatCode>
                <c:ptCount val="9"/>
                <c:pt idx="0">
                  <c:v>94543</c:v>
                </c:pt>
                <c:pt idx="1">
                  <c:v>176727</c:v>
                </c:pt>
                <c:pt idx="2">
                  <c:v>433375</c:v>
                </c:pt>
                <c:pt idx="3">
                  <c:v>6503</c:v>
                </c:pt>
                <c:pt idx="4">
                  <c:v>72216</c:v>
                </c:pt>
                <c:pt idx="5">
                  <c:v>6286</c:v>
                </c:pt>
                <c:pt idx="6">
                  <c:v>123600</c:v>
                </c:pt>
                <c:pt idx="7">
                  <c:v>329987</c:v>
                </c:pt>
                <c:pt idx="8">
                  <c:v>188004</c:v>
                </c:pt>
              </c:numCache>
            </c:numRef>
          </c:val>
          <c:extLst>
            <c:ext xmlns:c16="http://schemas.microsoft.com/office/drawing/2014/chart" uri="{C3380CC4-5D6E-409C-BE32-E72D297353CC}">
              <c16:uniqueId val="{00000005-ADED-42D3-86B7-CB05B3C1D7A3}"/>
            </c:ext>
          </c:extLst>
        </c:ser>
        <c:dLbls>
          <c:showLegendKey val="0"/>
          <c:showVal val="0"/>
          <c:showCatName val="0"/>
          <c:showSerName val="0"/>
          <c:showPercent val="0"/>
          <c:showBubbleSize val="0"/>
        </c:dLbls>
        <c:gapWidth val="219"/>
        <c:axId val="81569280"/>
        <c:axId val="81570816"/>
      </c:barChart>
      <c:catAx>
        <c:axId val="8156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UA"/>
          </a:p>
        </c:txPr>
        <c:crossAx val="81570816"/>
        <c:crosses val="autoZero"/>
        <c:auto val="1"/>
        <c:lblAlgn val="ctr"/>
        <c:lblOffset val="100"/>
        <c:noMultiLvlLbl val="0"/>
      </c:catAx>
      <c:valAx>
        <c:axId val="81570816"/>
        <c:scaling>
          <c:orientation val="minMax"/>
        </c:scaling>
        <c:delete val="0"/>
        <c:axPos val="l"/>
        <c:majorGridlines>
          <c:spPr>
            <a:ln w="6350" cap="flat" cmpd="sng" algn="ctr">
              <a:solidFill>
                <a:schemeClr val="bg1">
                  <a:lumMod val="85000"/>
                </a:schemeClr>
              </a:solidFill>
              <a:round/>
            </a:ln>
            <a:effectLst/>
          </c:spPr>
        </c:majorGridlines>
        <c:title>
          <c:tx>
            <c:rich>
              <a:bodyPr/>
              <a:lstStyle/>
              <a:p>
                <a:pPr>
                  <a:defRPr/>
                </a:pPr>
                <a:r>
                  <a:rPr lang="en-US"/>
                  <a:t>tons</a:t>
                </a:r>
                <a:endParaRPr lang="ru-RU"/>
              </a:p>
            </c:rich>
          </c:tx>
          <c:layout>
            <c:manualLayout>
              <c:xMode val="edge"/>
              <c:yMode val="edge"/>
              <c:x val="0"/>
              <c:y val="0.49213995441597491"/>
            </c:manualLayout>
          </c:layout>
          <c:overlay val="0"/>
        </c:title>
        <c:numFmt formatCode="#,##0" sourceLinked="0"/>
        <c:majorTickMark val="none"/>
        <c:minorTickMark val="none"/>
        <c:tickLblPos val="nextTo"/>
        <c:spPr>
          <a:noFill/>
          <a:ln w="9525">
            <a:solidFill>
              <a:schemeClr val="bg1">
                <a:lumMod val="85000"/>
              </a:schemeClr>
            </a:solidFill>
          </a:ln>
          <a:effectLst/>
        </c:spPr>
        <c:txPr>
          <a:bodyPr rot="-60000000" vert="horz"/>
          <a:lstStyle/>
          <a:p>
            <a:pPr>
              <a:defRPr/>
            </a:pPr>
            <a:endParaRPr lang="ru-UA"/>
          </a:p>
        </c:txPr>
        <c:crossAx val="81569280"/>
        <c:crosses val="autoZero"/>
        <c:crossBetween val="between"/>
      </c:valAx>
      <c:spPr>
        <a:noFill/>
        <a:ln>
          <a:noFill/>
        </a:ln>
        <a:effectLst/>
      </c:spPr>
    </c:plotArea>
    <c:legend>
      <c:legendPos val="r"/>
      <c:layout>
        <c:manualLayout>
          <c:xMode val="edge"/>
          <c:yMode val="edge"/>
          <c:x val="0.85421636248957256"/>
          <c:y val="0.52832548473813645"/>
          <c:w val="0.14578363751042747"/>
          <c:h val="0.15053465774405317"/>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Vessels that discharged Black Sea grain in Mediterranean &amp; Continent ports</a:t>
            </a:r>
            <a:endParaRPr lang="ru-RU" sz="1400"/>
          </a:p>
        </c:rich>
      </c:tx>
      <c:layout>
        <c:manualLayout>
          <c:xMode val="edge"/>
          <c:yMode val="edge"/>
          <c:x val="0.21736379401006101"/>
          <c:y val="3.9850555188312174E-2"/>
        </c:manualLayout>
      </c:layout>
      <c:overlay val="0"/>
    </c:title>
    <c:autoTitleDeleted val="0"/>
    <c:plotArea>
      <c:layout>
        <c:manualLayout>
          <c:layoutTarget val="inner"/>
          <c:xMode val="edge"/>
          <c:yMode val="edge"/>
          <c:x val="0.12174388841890632"/>
          <c:y val="0.15102706699913815"/>
          <c:w val="0.67155701611678709"/>
          <c:h val="0.6898217393669096"/>
        </c:manualLayout>
      </c:layout>
      <c:barChart>
        <c:barDir val="col"/>
        <c:grouping val="clustered"/>
        <c:varyColors val="0"/>
        <c:ser>
          <c:idx val="1"/>
          <c:order val="0"/>
          <c:tx>
            <c:strRef>
              <c:f>'Shipping view'!$D$134</c:f>
              <c:strCache>
                <c:ptCount val="1"/>
                <c:pt idx="0">
                  <c:v>total dwt, tons</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'Shipping view'!$C$135:$C$140</c:f>
              <c:numCache>
                <c:formatCode>General</c:formatCode>
                <c:ptCount val="6"/>
                <c:pt idx="0">
                  <c:v>8</c:v>
                </c:pt>
                <c:pt idx="1">
                  <c:v>9</c:v>
                </c:pt>
                <c:pt idx="2">
                  <c:v>10</c:v>
                </c:pt>
                <c:pt idx="3">
                  <c:v>11</c:v>
                </c:pt>
                <c:pt idx="4">
                  <c:v>12</c:v>
                </c:pt>
                <c:pt idx="5">
                  <c:v>13</c:v>
                </c:pt>
              </c:numCache>
            </c:numRef>
          </c:cat>
          <c:val>
            <c:numRef>
              <c:f>'Shipping view'!$D$135:$D$140</c:f>
              <c:numCache>
                <c:formatCode>General</c:formatCode>
                <c:ptCount val="6"/>
                <c:pt idx="0">
                  <c:v>2165232</c:v>
                </c:pt>
                <c:pt idx="1">
                  <c:v>1759571</c:v>
                </c:pt>
                <c:pt idx="2">
                  <c:v>1676353</c:v>
                </c:pt>
                <c:pt idx="3">
                  <c:v>1688053</c:v>
                </c:pt>
                <c:pt idx="4">
                  <c:v>1694766</c:v>
                </c:pt>
                <c:pt idx="5">
                  <c:v>1601874</c:v>
                </c:pt>
              </c:numCache>
            </c:numRef>
          </c:val>
          <c:extLst>
            <c:ext xmlns:c16="http://schemas.microsoft.com/office/drawing/2014/chart" uri="{C3380CC4-5D6E-409C-BE32-E72D297353CC}">
              <c16:uniqueId val="{00000000-4A8D-4E81-8E0B-00E73EDC5398}"/>
            </c:ext>
          </c:extLst>
        </c:ser>
        <c:dLbls>
          <c:showLegendKey val="0"/>
          <c:showVal val="0"/>
          <c:showCatName val="0"/>
          <c:showSerName val="0"/>
          <c:showPercent val="0"/>
          <c:showBubbleSize val="0"/>
        </c:dLbls>
        <c:gapWidth val="150"/>
        <c:axId val="87832064"/>
        <c:axId val="87833600"/>
      </c:barChart>
      <c:lineChart>
        <c:grouping val="standard"/>
        <c:varyColors val="0"/>
        <c:ser>
          <c:idx val="2"/>
          <c:order val="1"/>
          <c:tx>
            <c:strRef>
              <c:f>'Shipping view'!$E$134</c:f>
              <c:strCache>
                <c:ptCount val="1"/>
                <c:pt idx="0">
                  <c:v>number of vsls</c:v>
                </c:pt>
              </c:strCache>
            </c:strRef>
          </c:tx>
          <c:spPr>
            <a:ln w="38100">
              <a:solidFill>
                <a:schemeClr val="accent2"/>
              </a:solidFill>
            </a:ln>
          </c:spPr>
          <c:marker>
            <c:symbol val="none"/>
          </c:marker>
          <c:dLbls>
            <c:dLbl>
              <c:idx val="0"/>
              <c:layout>
                <c:manualLayout>
                  <c:x val="9.612083762444215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B7-4B8E-B56C-9171CBC75678}"/>
                </c:ext>
              </c:extLst>
            </c:dLbl>
            <c:dLbl>
              <c:idx val="1"/>
              <c:layout>
                <c:manualLayout>
                  <c:x val="-2.7463096464126332E-3"/>
                  <c:y val="-8.98203592814365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B7-4B8E-B56C-9171CBC75678}"/>
                </c:ext>
              </c:extLst>
            </c:dLbl>
            <c:dLbl>
              <c:idx val="3"/>
              <c:layout>
                <c:manualLayout>
                  <c:x val="0"/>
                  <c:y val="5.9880239520958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B7-4B8E-B56C-9171CBC75678}"/>
                </c:ext>
              </c:extLst>
            </c:dLbl>
            <c:dLbl>
              <c:idx val="4"/>
              <c:layout>
                <c:manualLayout>
                  <c:x val="-8.2389289392378988E-3"/>
                  <c:y val="-2.09580838323353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B7-4B8E-B56C-9171CBC7567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'[1]Shipping view'!$C$148:$C$151</c:f>
              <c:numCache>
                <c:formatCode>General</c:formatCode>
                <c:ptCount val="4"/>
                <c:pt idx="0">
                  <c:v>7</c:v>
                </c:pt>
                <c:pt idx="1">
                  <c:v>8</c:v>
                </c:pt>
                <c:pt idx="2">
                  <c:v>9</c:v>
                </c:pt>
                <c:pt idx="3">
                  <c:v>10</c:v>
                </c:pt>
              </c:numCache>
            </c:numRef>
          </c:cat>
          <c:val>
            <c:numRef>
              <c:f>'Shipping view'!$E$135:$E$140</c:f>
              <c:numCache>
                <c:formatCode>General</c:formatCode>
                <c:ptCount val="6"/>
                <c:pt idx="0">
                  <c:v>138</c:v>
                </c:pt>
                <c:pt idx="1">
                  <c:v>131</c:v>
                </c:pt>
                <c:pt idx="2">
                  <c:v>126</c:v>
                </c:pt>
                <c:pt idx="3">
                  <c:v>136</c:v>
                </c:pt>
                <c:pt idx="4">
                  <c:v>117</c:v>
                </c:pt>
                <c:pt idx="5">
                  <c:v>115</c:v>
                </c:pt>
              </c:numCache>
            </c:numRef>
          </c:val>
          <c:smooth val="0"/>
          <c:extLst>
            <c:ext xmlns:c16="http://schemas.microsoft.com/office/drawing/2014/chart" uri="{C3380CC4-5D6E-409C-BE32-E72D297353CC}">
              <c16:uniqueId val="{00000005-4A8D-4E81-8E0B-00E73EDC5398}"/>
            </c:ext>
          </c:extLst>
        </c:ser>
        <c:dLbls>
          <c:showLegendKey val="0"/>
          <c:showVal val="0"/>
          <c:showCatName val="0"/>
          <c:showSerName val="0"/>
          <c:showPercent val="0"/>
          <c:showBubbleSize val="0"/>
        </c:dLbls>
        <c:marker val="1"/>
        <c:smooth val="0"/>
        <c:axId val="87837696"/>
        <c:axId val="87835776"/>
      </c:lineChart>
      <c:catAx>
        <c:axId val="87832064"/>
        <c:scaling>
          <c:orientation val="minMax"/>
        </c:scaling>
        <c:delete val="0"/>
        <c:axPos val="b"/>
        <c:numFmt formatCode="General" sourceLinked="1"/>
        <c:majorTickMark val="none"/>
        <c:minorTickMark val="none"/>
        <c:tickLblPos val="nextTo"/>
        <c:spPr>
          <a:ln w="9525">
            <a:solidFill>
              <a:schemeClr val="bg1">
                <a:lumMod val="85000"/>
              </a:schemeClr>
            </a:solidFill>
          </a:ln>
        </c:spPr>
        <c:crossAx val="87833600"/>
        <c:crosses val="autoZero"/>
        <c:auto val="1"/>
        <c:lblAlgn val="ctr"/>
        <c:lblOffset val="100"/>
        <c:noMultiLvlLbl val="0"/>
      </c:catAx>
      <c:valAx>
        <c:axId val="87833600"/>
        <c:scaling>
          <c:orientation val="minMax"/>
          <c:max val="2500000"/>
        </c:scaling>
        <c:delete val="0"/>
        <c:axPos val="l"/>
        <c:majorGridlines/>
        <c:title>
          <c:tx>
            <c:rich>
              <a:bodyPr rot="5400000" vert="horz"/>
              <a:lstStyle/>
              <a:p>
                <a:pPr>
                  <a:defRPr/>
                </a:pPr>
                <a:r>
                  <a:rPr lang="en-US"/>
                  <a:t>number</a:t>
                </a:r>
                <a:r>
                  <a:rPr lang="en-US" baseline="0"/>
                  <a:t> of vessels</a:t>
                </a:r>
                <a:endParaRPr lang="ru-RU"/>
              </a:p>
            </c:rich>
          </c:tx>
          <c:layout>
            <c:manualLayout>
              <c:xMode val="edge"/>
              <c:yMode val="edge"/>
              <c:x val="0.82837898918942265"/>
              <c:y val="0.36302630958555332"/>
            </c:manualLayout>
          </c:layout>
          <c:overlay val="0"/>
        </c:title>
        <c:numFmt formatCode="#,##0" sourceLinked="0"/>
        <c:majorTickMark val="none"/>
        <c:minorTickMark val="none"/>
        <c:tickLblPos val="nextTo"/>
        <c:spPr>
          <a:ln w="9525">
            <a:solidFill>
              <a:schemeClr val="bg1">
                <a:lumMod val="85000"/>
              </a:schemeClr>
            </a:solidFill>
          </a:ln>
        </c:spPr>
        <c:crossAx val="87832064"/>
        <c:crosses val="autoZero"/>
        <c:crossBetween val="between"/>
      </c:valAx>
      <c:valAx>
        <c:axId val="87835776"/>
        <c:scaling>
          <c:orientation val="minMax"/>
          <c:max val="150"/>
          <c:min val="110"/>
        </c:scaling>
        <c:delete val="0"/>
        <c:axPos val="r"/>
        <c:title>
          <c:tx>
            <c:rich>
              <a:bodyPr rot="-5400000" vert="horz"/>
              <a:lstStyle/>
              <a:p>
                <a:pPr>
                  <a:defRPr/>
                </a:pPr>
                <a:r>
                  <a:rPr lang="en-US"/>
                  <a:t>tons</a:t>
                </a:r>
                <a:endParaRPr lang="ru-RU"/>
              </a:p>
            </c:rich>
          </c:tx>
          <c:layout>
            <c:manualLayout>
              <c:xMode val="edge"/>
              <c:yMode val="edge"/>
              <c:x val="1.9176698987006791E-2"/>
              <c:y val="0.3760624199851057"/>
            </c:manualLayout>
          </c:layout>
          <c:overlay val="0"/>
        </c:title>
        <c:numFmt formatCode="General" sourceLinked="1"/>
        <c:majorTickMark val="none"/>
        <c:minorTickMark val="none"/>
        <c:tickLblPos val="nextTo"/>
        <c:spPr>
          <a:ln w="9525">
            <a:solidFill>
              <a:schemeClr val="bg1">
                <a:lumMod val="85000"/>
              </a:schemeClr>
            </a:solidFill>
          </a:ln>
        </c:spPr>
        <c:crossAx val="87837696"/>
        <c:crosses val="max"/>
        <c:crossBetween val="between"/>
        <c:majorUnit val="5"/>
        <c:minorUnit val="2"/>
      </c:valAx>
      <c:catAx>
        <c:axId val="87837696"/>
        <c:scaling>
          <c:orientation val="minMax"/>
        </c:scaling>
        <c:delete val="1"/>
        <c:axPos val="t"/>
        <c:title>
          <c:tx>
            <c:rich>
              <a:bodyPr/>
              <a:lstStyle/>
              <a:p>
                <a:pPr>
                  <a:defRPr/>
                </a:pPr>
                <a:r>
                  <a:rPr lang="en-US"/>
                  <a:t>week</a:t>
                </a:r>
              </a:p>
            </c:rich>
          </c:tx>
          <c:layout>
            <c:manualLayout>
              <c:xMode val="edge"/>
              <c:yMode val="edge"/>
              <c:x val="0.73862768703498849"/>
              <c:y val="0.91746934331305607"/>
            </c:manualLayout>
          </c:layout>
          <c:overlay val="0"/>
        </c:title>
        <c:numFmt formatCode="General" sourceLinked="1"/>
        <c:majorTickMark val="out"/>
        <c:minorTickMark val="none"/>
        <c:tickLblPos val="nextTo"/>
        <c:crossAx val="87835776"/>
        <c:crosses val="max"/>
        <c:auto val="1"/>
        <c:lblAlgn val="ctr"/>
        <c:lblOffset val="100"/>
        <c:noMultiLvlLbl val="0"/>
      </c:catAx>
    </c:plotArea>
    <c:legend>
      <c:legendPos val="r"/>
      <c:layout>
        <c:manualLayout>
          <c:xMode val="edge"/>
          <c:yMode val="edge"/>
          <c:x val="0.84761913535264555"/>
          <c:y val="0.35692683187040308"/>
          <c:w val="0.14557898119877871"/>
          <c:h val="0.27509486733216754"/>
        </c:manualLayout>
      </c:layout>
      <c:overlay val="0"/>
    </c:legend>
    <c:plotVisOnly val="1"/>
    <c:dispBlanksAs val="gap"/>
    <c:showDLblsOverMax val="0"/>
  </c:chart>
  <c:spPr>
    <a:ln>
      <a:solidFill>
        <a:schemeClr val="bg1">
          <a:lumMod val="85000"/>
        </a:schemeClr>
      </a:solidFill>
    </a:ln>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Vessels laden with Black Sea grains at sea, by type</a:t>
            </a:r>
            <a:endParaRPr lang="ru-RU" b="1">
              <a:solidFill>
                <a:schemeClr val="tx1"/>
              </a:solidFill>
            </a:endParaRPr>
          </a:p>
        </c:rich>
      </c:tx>
      <c:overlay val="0"/>
      <c:spPr>
        <a:noFill/>
        <a:ln>
          <a:noFill/>
        </a:ln>
        <a:effectLst/>
      </c:spPr>
    </c:title>
    <c:autoTitleDeleted val="0"/>
    <c:plotArea>
      <c:layout>
        <c:manualLayout>
          <c:layoutTarget val="inner"/>
          <c:xMode val="edge"/>
          <c:yMode val="edge"/>
          <c:x val="0.11235025033635501"/>
          <c:y val="0.14631163708086786"/>
          <c:w val="0.76421635076372063"/>
          <c:h val="0.71282113404463499"/>
        </c:manualLayout>
      </c:layout>
      <c:barChart>
        <c:barDir val="col"/>
        <c:grouping val="clustered"/>
        <c:varyColors val="0"/>
        <c:ser>
          <c:idx val="1"/>
          <c:order val="0"/>
          <c:tx>
            <c:v>prev. week (12)</c:v>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D72A-4846-94FC-E08E48C75EBC}"/>
              </c:ext>
            </c:extLst>
          </c:dPt>
          <c:cat>
            <c:strRef>
              <c:f>'Grain and vessels at sea'!$A$323:$B$326</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sea'!$D$323:$D$326</c:f>
              <c:numCache>
                <c:formatCode>0</c:formatCode>
                <c:ptCount val="4"/>
                <c:pt idx="0">
                  <c:v>169</c:v>
                </c:pt>
                <c:pt idx="1">
                  <c:v>125</c:v>
                </c:pt>
                <c:pt idx="2">
                  <c:v>14</c:v>
                </c:pt>
                <c:pt idx="3">
                  <c:v>20</c:v>
                </c:pt>
              </c:numCache>
            </c:numRef>
          </c:val>
          <c:extLst>
            <c:ext xmlns:c16="http://schemas.microsoft.com/office/drawing/2014/chart" uri="{C3380CC4-5D6E-409C-BE32-E72D297353CC}">
              <c16:uniqueId val="{00000000-793A-4DEE-8291-6835DEC0C3B8}"/>
            </c:ext>
          </c:extLst>
        </c:ser>
        <c:ser>
          <c:idx val="0"/>
          <c:order val="1"/>
          <c:tx>
            <c:v>current week (13)</c:v>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1-D72A-4846-94FC-E08E48C75EBC}"/>
              </c:ext>
            </c:extLst>
          </c:dPt>
          <c:cat>
            <c:strRef>
              <c:f>'Grain and vessels at sea'!$A$323:$B$326</c:f>
              <c:strCache>
                <c:ptCount val="4"/>
                <c:pt idx="0">
                  <c:v>Coasters/minibulkers (up to 13k dwt)</c:v>
                </c:pt>
                <c:pt idx="1">
                  <c:v>small Handy / Handymax (13-49k dwt)</c:v>
                </c:pt>
                <c:pt idx="2">
                  <c:v>Supramax/Ultramax (49-67k dwt)</c:v>
                </c:pt>
                <c:pt idx="3">
                  <c:v>Panamax/Kamsarmax/Cape (above 67k dwt)</c:v>
                </c:pt>
              </c:strCache>
            </c:strRef>
          </c:cat>
          <c:val>
            <c:numRef>
              <c:f>'Grain and vessels at sea'!$C$323:$C$326</c:f>
              <c:numCache>
                <c:formatCode>0</c:formatCode>
                <c:ptCount val="4"/>
                <c:pt idx="0">
                  <c:v>148</c:v>
                </c:pt>
                <c:pt idx="1">
                  <c:v>122</c:v>
                </c:pt>
                <c:pt idx="2">
                  <c:v>17</c:v>
                </c:pt>
                <c:pt idx="3">
                  <c:v>23</c:v>
                </c:pt>
              </c:numCache>
            </c:numRef>
          </c:val>
          <c:extLst>
            <c:ext xmlns:c16="http://schemas.microsoft.com/office/drawing/2014/chart" uri="{C3380CC4-5D6E-409C-BE32-E72D297353CC}">
              <c16:uniqueId val="{00000001-793A-4DEE-8291-6835DEC0C3B8}"/>
            </c:ext>
          </c:extLst>
        </c:ser>
        <c:dLbls>
          <c:showLegendKey val="0"/>
          <c:showVal val="0"/>
          <c:showCatName val="0"/>
          <c:showSerName val="0"/>
          <c:showPercent val="0"/>
          <c:showBubbleSize val="0"/>
        </c:dLbls>
        <c:gapWidth val="189"/>
        <c:overlap val="-23"/>
        <c:axId val="87915520"/>
        <c:axId val="87917312"/>
      </c:barChart>
      <c:catAx>
        <c:axId val="8791552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UA"/>
          </a:p>
        </c:txPr>
        <c:crossAx val="87917312"/>
        <c:crosses val="autoZero"/>
        <c:auto val="1"/>
        <c:lblAlgn val="ctr"/>
        <c:lblOffset val="100"/>
        <c:noMultiLvlLbl val="0"/>
      </c:catAx>
      <c:valAx>
        <c:axId val="87917312"/>
        <c:scaling>
          <c:orientation val="minMax"/>
        </c:scaling>
        <c:delete val="0"/>
        <c:axPos val="l"/>
        <c:majorGridlines>
          <c:spPr>
            <a:ln w="6350"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ahoma" panose="020B0604030504040204" pitchFamily="34" charset="0"/>
                    <a:ea typeface="Tahoma" panose="020B0604030504040204" pitchFamily="34" charset="0"/>
                    <a:cs typeface="Tahoma" panose="020B0604030504040204" pitchFamily="34" charset="0"/>
                  </a:defRPr>
                </a:pPr>
                <a:r>
                  <a:rPr lang="en-US" b="1">
                    <a:solidFill>
                      <a:schemeClr val="tx1"/>
                    </a:solidFill>
                  </a:rPr>
                  <a:t>number</a:t>
                </a:r>
                <a:r>
                  <a:rPr lang="en-US" b="1" baseline="0">
                    <a:solidFill>
                      <a:schemeClr val="tx1"/>
                    </a:solidFill>
                  </a:rPr>
                  <a:t> of vessels</a:t>
                </a:r>
                <a:endParaRPr lang="ru-RU" b="1">
                  <a:solidFill>
                    <a:schemeClr val="tx1"/>
                  </a:solidFill>
                </a:endParaRPr>
              </a:p>
            </c:rich>
          </c:tx>
          <c:overlay val="0"/>
          <c:spPr>
            <a:noFill/>
            <a:ln>
              <a:noFill/>
            </a:ln>
            <a:effectLst/>
          </c:spPr>
        </c:title>
        <c:numFmt formatCode="0" sourceLinked="1"/>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UA"/>
          </a:p>
        </c:txPr>
        <c:crossAx val="87915520"/>
        <c:crosses val="autoZero"/>
        <c:crossBetween val="between"/>
      </c:valAx>
      <c:spPr>
        <a:noFill/>
        <a:ln>
          <a:noFill/>
        </a:ln>
        <a:effectLst/>
      </c:spPr>
    </c:plotArea>
    <c:legend>
      <c:legendPos val="r"/>
      <c:layout>
        <c:manualLayout>
          <c:xMode val="edge"/>
          <c:yMode val="edge"/>
          <c:x val="0.86013482706775557"/>
          <c:y val="0.43755361940704152"/>
          <c:w val="0.13881185443276325"/>
          <c:h val="0.13313702651073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ru-UA"/>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ru-UA"/>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520902</xdr:colOff>
      <xdr:row>8</xdr:row>
      <xdr:rowOff>31107</xdr:rowOff>
    </xdr:from>
    <xdr:to>
      <xdr:col>28</xdr:col>
      <xdr:colOff>435446</xdr:colOff>
      <xdr:row>32</xdr:row>
      <xdr:rowOff>15232</xdr:rowOff>
    </xdr:to>
    <xdr:sp macro="" textlink="">
      <xdr:nvSpPr>
        <xdr:cNvPr id="5" name="Прямоугольник 4">
          <a:extLst>
            <a:ext uri="{FF2B5EF4-FFF2-40B4-BE49-F238E27FC236}">
              <a16:creationId xmlns:a16="http://schemas.microsoft.com/office/drawing/2014/main" id="{00000000-0008-0000-0000-000005000000}"/>
            </a:ext>
          </a:extLst>
        </xdr:cNvPr>
        <xdr:cNvSpPr/>
      </xdr:nvSpPr>
      <xdr:spPr>
        <a:xfrm>
          <a:off x="8825092" y="1506811"/>
          <a:ext cx="8326058" cy="4491731"/>
        </a:xfrm>
        <a:prstGeom prst="rect">
          <a:avLst/>
        </a:prstGeom>
        <a:ln>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Brief summary:</a:t>
          </a:r>
        </a:p>
        <a:p>
          <a:pPr marL="0" marR="0" indent="0" algn="l" defTabSz="914400" eaLnBrk="1" fontAlgn="auto" latinLnBrk="0" hangingPunct="1">
            <a:lnSpc>
              <a:spcPct val="100000"/>
            </a:lnSpc>
            <a:spcBef>
              <a:spcPts val="0"/>
            </a:spcBef>
            <a:spcAft>
              <a:spcPts val="0"/>
            </a:spcAft>
            <a:buClrTx/>
            <a:buSzTx/>
            <a:buFontTx/>
            <a:buNone/>
            <a:tabLst/>
            <a:defRPr/>
          </a:pPr>
          <a:endPar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Volume of grain enroute (at sea) has been increasing for the 2nd consecutive week (+180,000 tons compared to the previous week);</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Almost 60% of Black Sea grain enroute is heading towards Egypt, Turkiye and Spain;</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The total volume of discharged grain has decreased to 1.6 million tons, which is the lowest weekly level during recent 2 months;</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 Number of vessels that discharged grain and agri products in Mediterranean and North European countries has declined to 115, although the number of Handysize arrivals has inched up from 29 to 31;</a:t>
          </a:r>
        </a:p>
        <a:p>
          <a:pPr marL="0" marR="0" indent="0" algn="l"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Tahoma" panose="020B0604030504040204" pitchFamily="34" charset="0"/>
              <a:ea typeface="Tahoma" panose="020B0604030504040204" pitchFamily="34" charset="0"/>
              <a:cs typeface="Tahoma" panose="020B0604030504040204" pitchFamily="34" charset="0"/>
            </a:rPr>
            <a:t>- Turkiye has become the biggest importer of Black Sea grain, overcoming Egypt (433,000 tons vs. 330,000 tons).</a:t>
          </a:r>
          <a:endParaRPr lang="en-US" sz="16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53663</xdr:colOff>
      <xdr:row>8</xdr:row>
      <xdr:rowOff>35074</xdr:rowOff>
    </xdr:from>
    <xdr:to>
      <xdr:col>14</xdr:col>
      <xdr:colOff>450540</xdr:colOff>
      <xdr:row>32</xdr:row>
      <xdr:rowOff>22572</xdr:rowOff>
    </xdr:to>
    <xdr:graphicFrame macro="">
      <xdr:nvGraphicFramePr>
        <xdr:cNvPr id="9" name="Диаграмма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78070</xdr:colOff>
      <xdr:row>32</xdr:row>
      <xdr:rowOff>123862</xdr:rowOff>
    </xdr:from>
    <xdr:to>
      <xdr:col>14</xdr:col>
      <xdr:colOff>461716</xdr:colOff>
      <xdr:row>56</xdr:row>
      <xdr:rowOff>123861</xdr:rowOff>
    </xdr:to>
    <xdr:graphicFrame macro="">
      <xdr:nvGraphicFramePr>
        <xdr:cNvPr id="11" name="Диаграмма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153084</xdr:colOff>
      <xdr:row>0</xdr:row>
      <xdr:rowOff>51858</xdr:rowOff>
    </xdr:from>
    <xdr:to>
      <xdr:col>6</xdr:col>
      <xdr:colOff>797</xdr:colOff>
      <xdr:row>6</xdr:row>
      <xdr:rowOff>15805</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53084" y="51858"/>
          <a:ext cx="3864349" cy="1088426"/>
        </a:xfrm>
        <a:prstGeom prst="rect">
          <a:avLst/>
        </a:prstGeom>
      </xdr:spPr>
    </xdr:pic>
    <xdr:clientData/>
  </xdr:twoCellAnchor>
  <xdr:twoCellAnchor>
    <xdr:from>
      <xdr:col>14</xdr:col>
      <xdr:colOff>532566</xdr:colOff>
      <xdr:row>32</xdr:row>
      <xdr:rowOff>110257</xdr:rowOff>
    </xdr:from>
    <xdr:to>
      <xdr:col>28</xdr:col>
      <xdr:colOff>408612</xdr:colOff>
      <xdr:row>56</xdr:row>
      <xdr:rowOff>100335</xdr:rowOff>
    </xdr:to>
    <xdr:graphicFrame macro="">
      <xdr:nvGraphicFramePr>
        <xdr:cNvPr id="8" name="Диаграмма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74763</xdr:colOff>
      <xdr:row>57</xdr:row>
      <xdr:rowOff>68894</xdr:rowOff>
    </xdr:from>
    <xdr:to>
      <xdr:col>14</xdr:col>
      <xdr:colOff>451794</xdr:colOff>
      <xdr:row>80</xdr:row>
      <xdr:rowOff>29206</xdr:rowOff>
    </xdr:to>
    <xdr:graphicFrame macro="">
      <xdr:nvGraphicFramePr>
        <xdr:cNvPr id="13" name="Диаграмма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128</xdr:row>
      <xdr:rowOff>28575</xdr:rowOff>
    </xdr:from>
    <xdr:to>
      <xdr:col>7</xdr:col>
      <xdr:colOff>752475</xdr:colOff>
      <xdr:row>148</xdr:row>
      <xdr:rowOff>110728</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130</xdr:row>
      <xdr:rowOff>25400</xdr:rowOff>
    </xdr:from>
    <xdr:to>
      <xdr:col>6</xdr:col>
      <xdr:colOff>1276350</xdr:colOff>
      <xdr:row>152</xdr:row>
      <xdr:rowOff>76200</xdr:rowOff>
    </xdr:to>
    <xdr:graphicFrame macro="">
      <xdr:nvGraphicFramePr>
        <xdr:cNvPr id="4" name="Диаграмма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326</xdr:row>
      <xdr:rowOff>28575</xdr:rowOff>
    </xdr:from>
    <xdr:to>
      <xdr:col>7</xdr:col>
      <xdr:colOff>504825</xdr:colOff>
      <xdr:row>349</xdr:row>
      <xdr:rowOff>180975</xdr:rowOff>
    </xdr:to>
    <xdr:graphicFrame macro="">
      <xdr:nvGraphicFramePr>
        <xdr:cNvPr id="4" name="Диаграмма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IN/Users/PSOSNO~1/AppData/Local/Temp/notesA66257/ISM%20GrainsFlow%20week%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ng view"/>
      <sheetName val="Shipping view"/>
      <sheetName val="Grain and vessels at sea"/>
    </sheetNames>
    <sheetDataSet>
      <sheetData sheetId="0"/>
      <sheetData sheetId="1">
        <row r="148">
          <cell r="C148">
            <v>7</v>
          </cell>
        </row>
        <row r="149">
          <cell r="C149">
            <v>8</v>
          </cell>
        </row>
        <row r="150">
          <cell r="C150">
            <v>9</v>
          </cell>
        </row>
        <row r="151">
          <cell r="C151">
            <v>10</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A3:K118" totalsRowShown="0" headerRowDxfId="349" dataDxfId="347" headerRowBorderDxfId="348" tableBorderDxfId="346" totalsRowBorderDxfId="345" dataCellStyle="Обычный 10">
  <autoFilter ref="A3:K118" xr:uid="{00000000-0009-0000-0100-000001000000}"/>
  <sortState xmlns:xlrd2="http://schemas.microsoft.com/office/spreadsheetml/2017/richdata2" ref="A4:J139">
    <sortCondition ref="H3:H139"/>
  </sortState>
  <tableColumns count="11">
    <tableColumn id="1" xr3:uid="{00000000-0010-0000-0000-000001000000}" name="Importing country" dataDxfId="344" dataCellStyle="Обычный 10"/>
    <tableColumn id="2" xr3:uid="{00000000-0010-0000-0000-000002000000}" name="POD" dataDxfId="343" dataCellStyle="Обычный 10"/>
    <tableColumn id="3" xr3:uid="{00000000-0010-0000-0000-000003000000}" name="Volume, tons" dataDxfId="342" dataCellStyle="Финансовый"/>
    <tableColumn id="4" xr3:uid="{00000000-0010-0000-0000-000004000000}" name="Grain type" dataDxfId="341" dataCellStyle="Обычный 10"/>
    <tableColumn id="5" xr3:uid="{00000000-0010-0000-0000-000005000000}" name="Date of discharge" dataDxfId="340" dataCellStyle="Обычный 10"/>
    <tableColumn id="6" xr3:uid="{00000000-0010-0000-0000-000006000000}" name="POL" dataDxfId="339"/>
    <tableColumn id="7" xr3:uid="{00000000-0010-0000-0000-000007000000}" name="Departure Date" dataDxfId="338" dataCellStyle="Обычный 10"/>
    <tableColumn id="8" xr3:uid="{00000000-0010-0000-0000-000008000000}" name="Terminal of loading" dataDxfId="337"/>
    <tableColumn id="11" xr3:uid="{00000000-0010-0000-0000-00000B000000}" name="Berth" dataDxfId="336"/>
    <tableColumn id="9" xr3:uid="{00000000-0010-0000-0000-000009000000}" name="Shipper" dataDxfId="335"/>
    <tableColumn id="10" xr3:uid="{00000000-0010-0000-0000-00000A000000}" name="Vessel name" dataDxfId="3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Таблица2" displayName="Таблица2" ref="A3:G118" totalsRowShown="0" headerRowDxfId="333" dataDxfId="332" tableBorderDxfId="331">
  <autoFilter ref="A3:G118" xr:uid="{00000000-0009-0000-0100-000002000000}"/>
  <tableColumns count="7">
    <tableColumn id="1" xr3:uid="{00000000-0010-0000-0100-000001000000}" name="Vessel name" dataDxfId="330"/>
    <tableColumn id="2" xr3:uid="{00000000-0010-0000-0100-000002000000}" name="POD" dataDxfId="329" dataCellStyle="Обычный 10"/>
    <tableColumn id="3" xr3:uid="{00000000-0010-0000-0100-000003000000}" name="Discharge country" dataDxfId="328" dataCellStyle="Обычный 10"/>
    <tableColumn id="4" xr3:uid="{00000000-0010-0000-0100-000004000000}" name="Date of discharge" dataDxfId="327" dataCellStyle="Обычный 10"/>
    <tableColumn id="5" xr3:uid="{00000000-0010-0000-0100-000005000000}" name="POL" dataDxfId="326"/>
    <tableColumn id="6" xr3:uid="{00000000-0010-0000-0100-000006000000}" name="Ship owner/manager" dataDxfId="325"/>
    <tableColumn id="7" xr3:uid="{00000000-0010-0000-0100-000007000000}" name="DWT" dataDxfId="324" dataCellStyle="Финансовый"/>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Таблица3" displayName="Таблица3" ref="A3:J313" totalsRowShown="0" headerRowDxfId="323" dataDxfId="321" headerRowBorderDxfId="322" tableBorderDxfId="320" totalsRowBorderDxfId="319">
  <autoFilter ref="A3:J313" xr:uid="{00000000-0009-0000-0100-000003000000}"/>
  <sortState xmlns:xlrd2="http://schemas.microsoft.com/office/spreadsheetml/2017/richdata2" ref="A4:J312">
    <sortCondition ref="C3:C312"/>
  </sortState>
  <tableColumns count="10">
    <tableColumn id="1" xr3:uid="{00000000-0010-0000-0200-000001000000}" name="Volume, tons" dataDxfId="318" dataCellStyle="Финансовый"/>
    <tableColumn id="2" xr3:uid="{00000000-0010-0000-0200-000002000000}" name="Grain type" dataDxfId="317"/>
    <tableColumn id="3" xr3:uid="{00000000-0010-0000-0200-000003000000}" name="Vessel name" dataDxfId="316"/>
    <tableColumn id="4" xr3:uid="{00000000-0010-0000-0200-000004000000}" name="Discharge country" dataDxfId="315"/>
    <tableColumn id="5" xr3:uid="{00000000-0010-0000-0200-000005000000}" name="POD" dataDxfId="314"/>
    <tableColumn id="6" xr3:uid="{00000000-0010-0000-0200-000006000000}" name="POL" dataDxfId="313"/>
    <tableColumn id="7" xr3:uid="{00000000-0010-0000-0200-000007000000}" name="Terminal of loading" dataDxfId="312"/>
    <tableColumn id="10" xr3:uid="{00000000-0010-0000-0200-00000A000000}" name="Berth of loading" dataDxfId="311" dataCellStyle="Обычный 10"/>
    <tableColumn id="8" xr3:uid="{00000000-0010-0000-0200-000008000000}" name="Ship owner/manager" dataDxfId="310"/>
    <tableColumn id="9" xr3:uid="{00000000-0010-0000-0200-000009000000}" name="DWT" dataDxfId="309" dataCellStyle="Финансовый"/>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
  <sheetViews>
    <sheetView tabSelected="1" zoomScale="71" zoomScaleNormal="71" workbookViewId="0">
      <pane ySplit="8" topLeftCell="A9" activePane="bottomLeft" state="frozen"/>
      <selection pane="bottomLeft" activeCell="U62" sqref="U62"/>
    </sheetView>
  </sheetViews>
  <sheetFormatPr baseColWidth="10" defaultColWidth="8.83203125" defaultRowHeight="15"/>
  <cols>
    <col min="3" max="3" width="9.5" bestFit="1" customWidth="1"/>
    <col min="18" max="18" width="11" bestFit="1" customWidth="1"/>
  </cols>
  <sheetData>
    <row r="1" spans="1:29" s="32" customFormat="1" ht="16" customHeight="1">
      <c r="A1" s="122" t="s">
        <v>487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row>
    <row r="2" spans="1:29" s="32" customFormat="1" ht="1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row>
    <row r="3" spans="1:29" s="32" customFormat="1" ht="16">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1:29" s="32" customFormat="1" ht="16">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row>
    <row r="5" spans="1:29" s="32" customFormat="1" ht="16">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row>
    <row r="6" spans="1:29" s="32" customFormat="1" ht="10"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row>
    <row r="7" spans="1:29" s="32" customFormat="1" ht="16">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row>
    <row r="8" spans="1:29" s="32" customFormat="1" ht="12" customHeight="1">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row>
    <row r="15" spans="1:29">
      <c r="B15" t="s">
        <v>2</v>
      </c>
      <c r="C15" s="3">
        <v>454392</v>
      </c>
      <c r="F15" s="3"/>
      <c r="G15" s="3"/>
    </row>
    <row r="16" spans="1:29">
      <c r="B16" t="s">
        <v>0</v>
      </c>
      <c r="C16" s="3">
        <v>1594756</v>
      </c>
      <c r="F16" s="3"/>
      <c r="G16" s="3"/>
    </row>
    <row r="17" spans="2:7">
      <c r="B17" t="s">
        <v>18</v>
      </c>
      <c r="C17" s="3">
        <v>182539</v>
      </c>
      <c r="F17" s="3"/>
      <c r="G17" s="3"/>
    </row>
    <row r="18" spans="2:7">
      <c r="B18" t="s">
        <v>28</v>
      </c>
      <c r="C18" s="3">
        <v>159805</v>
      </c>
      <c r="F18" s="3"/>
      <c r="G18" s="3"/>
    </row>
    <row r="19" spans="2:7">
      <c r="B19" t="s">
        <v>19</v>
      </c>
      <c r="C19" s="3">
        <v>355426</v>
      </c>
      <c r="F19" s="3"/>
      <c r="G19" s="3"/>
    </row>
    <row r="20" spans="2:7">
      <c r="B20" t="s">
        <v>13</v>
      </c>
      <c r="C20" s="3">
        <v>828770</v>
      </c>
      <c r="F20" s="3"/>
      <c r="G20" s="3"/>
    </row>
    <row r="21" spans="2:7">
      <c r="B21" t="s">
        <v>1</v>
      </c>
      <c r="C21" s="3">
        <v>216649</v>
      </c>
      <c r="F21" s="3"/>
      <c r="G21" s="3"/>
    </row>
    <row r="22" spans="2:7">
      <c r="B22" t="s">
        <v>463</v>
      </c>
      <c r="C22" s="3">
        <v>1429631</v>
      </c>
      <c r="F22" s="3"/>
      <c r="G22" s="3"/>
    </row>
    <row r="23" spans="2:7">
      <c r="B23" t="s">
        <v>44</v>
      </c>
      <c r="C23" s="3">
        <v>254445</v>
      </c>
      <c r="F23" s="3"/>
      <c r="G23" s="3"/>
    </row>
    <row r="24" spans="2:7">
      <c r="B24" s="3" t="s">
        <v>464</v>
      </c>
      <c r="C24" s="3">
        <v>1003185</v>
      </c>
      <c r="F24" s="3"/>
      <c r="G24" s="3"/>
    </row>
    <row r="44" spans="17:18">
      <c r="Q44" t="s">
        <v>465</v>
      </c>
      <c r="R44" t="s">
        <v>486</v>
      </c>
    </row>
    <row r="45" spans="17:18">
      <c r="Q45">
        <v>7</v>
      </c>
      <c r="R45" s="29">
        <v>6120614</v>
      </c>
    </row>
    <row r="46" spans="17:18">
      <c r="Q46">
        <v>8</v>
      </c>
      <c r="R46" s="29">
        <v>6350375</v>
      </c>
    </row>
    <row r="47" spans="17:18">
      <c r="Q47">
        <v>9</v>
      </c>
      <c r="R47" s="29">
        <v>6895326.3810999971</v>
      </c>
    </row>
    <row r="48" spans="17:18">
      <c r="Q48">
        <v>10</v>
      </c>
      <c r="R48" s="29">
        <v>7040168.3810999971</v>
      </c>
    </row>
    <row r="49" spans="17:18">
      <c r="Q49">
        <v>11</v>
      </c>
      <c r="R49" s="29">
        <v>5937354</v>
      </c>
    </row>
    <row r="50" spans="17:18">
      <c r="Q50">
        <v>12</v>
      </c>
      <c r="R50" s="29">
        <v>6301128</v>
      </c>
    </row>
    <row r="51" spans="17:18">
      <c r="Q51">
        <v>13</v>
      </c>
      <c r="R51" s="29">
        <v>6479598</v>
      </c>
    </row>
  </sheetData>
  <mergeCells count="1">
    <mergeCell ref="A1:AC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2"/>
  <sheetViews>
    <sheetView workbookViewId="0">
      <selection sqref="A1:K1"/>
    </sheetView>
  </sheetViews>
  <sheetFormatPr baseColWidth="10" defaultColWidth="9.1640625" defaultRowHeight="15"/>
  <cols>
    <col min="1" max="1" width="17" style="2" customWidth="1"/>
    <col min="2" max="2" width="13.33203125" style="2" customWidth="1"/>
    <col min="3" max="3" width="20" style="9" customWidth="1"/>
    <col min="4" max="4" width="18.33203125" style="3" customWidth="1"/>
    <col min="5" max="5" width="17" style="2" customWidth="1"/>
    <col min="6" max="6" width="14.83203125" style="3" customWidth="1"/>
    <col min="7" max="7" width="14.83203125" style="2" customWidth="1"/>
    <col min="8" max="9" width="26.5" style="3" customWidth="1"/>
    <col min="10" max="10" width="21.6640625" style="3" customWidth="1"/>
    <col min="11" max="11" width="22" style="3" customWidth="1"/>
    <col min="12" max="12" width="9.1640625" style="1"/>
    <col min="13" max="13" width="16.83203125" style="1" customWidth="1"/>
    <col min="14" max="14" width="12.5" style="1" customWidth="1"/>
    <col min="15" max="15" width="18.5" style="1" customWidth="1"/>
    <col min="16" max="16384" width="9.1640625" style="1"/>
  </cols>
  <sheetData>
    <row r="1" spans="1:11" ht="20">
      <c r="A1" s="123" t="s">
        <v>751</v>
      </c>
      <c r="B1" s="123"/>
      <c r="C1" s="123"/>
      <c r="D1" s="123"/>
      <c r="E1" s="123"/>
      <c r="F1" s="123"/>
      <c r="G1" s="123"/>
      <c r="H1" s="123"/>
      <c r="I1" s="123"/>
      <c r="J1" s="123"/>
      <c r="K1" s="123"/>
    </row>
    <row r="3" spans="1:11">
      <c r="A3" s="110" t="s">
        <v>33</v>
      </c>
      <c r="B3" s="111" t="s">
        <v>3</v>
      </c>
      <c r="C3" s="112" t="s">
        <v>36</v>
      </c>
      <c r="D3" s="111" t="s">
        <v>34</v>
      </c>
      <c r="E3" s="111" t="s">
        <v>93</v>
      </c>
      <c r="F3" s="111" t="s">
        <v>4</v>
      </c>
      <c r="G3" s="111" t="s">
        <v>35</v>
      </c>
      <c r="H3" s="111" t="s">
        <v>20</v>
      </c>
      <c r="I3" s="111" t="s">
        <v>744</v>
      </c>
      <c r="J3" s="111" t="s">
        <v>11</v>
      </c>
      <c r="K3" s="113" t="s">
        <v>37</v>
      </c>
    </row>
    <row r="4" spans="1:11">
      <c r="A4" s="80" t="s">
        <v>19</v>
      </c>
      <c r="B4" s="61" t="s">
        <v>30</v>
      </c>
      <c r="C4" s="62">
        <v>27500</v>
      </c>
      <c r="D4" s="61" t="s">
        <v>101</v>
      </c>
      <c r="E4" s="63">
        <v>45376</v>
      </c>
      <c r="F4" s="59" t="s">
        <v>488</v>
      </c>
      <c r="G4" s="63" t="s">
        <v>752</v>
      </c>
      <c r="H4" s="61"/>
      <c r="I4" s="61"/>
      <c r="J4" s="84" t="s">
        <v>753</v>
      </c>
      <c r="K4" s="85" t="s">
        <v>754</v>
      </c>
    </row>
    <row r="5" spans="1:11">
      <c r="A5" s="80" t="s">
        <v>0</v>
      </c>
      <c r="B5" s="61" t="s">
        <v>23</v>
      </c>
      <c r="C5" s="62">
        <v>63000</v>
      </c>
      <c r="D5" s="61" t="s">
        <v>8</v>
      </c>
      <c r="E5" s="63">
        <v>45376</v>
      </c>
      <c r="F5" s="59" t="s">
        <v>488</v>
      </c>
      <c r="G5" s="63" t="s">
        <v>755</v>
      </c>
      <c r="H5" s="61"/>
      <c r="I5" s="61"/>
      <c r="J5" s="84" t="s">
        <v>372</v>
      </c>
      <c r="K5" s="85" t="s">
        <v>756</v>
      </c>
    </row>
    <row r="6" spans="1:11">
      <c r="A6" s="80" t="s">
        <v>463</v>
      </c>
      <c r="B6" s="59" t="s">
        <v>54</v>
      </c>
      <c r="C6" s="62">
        <v>21500</v>
      </c>
      <c r="D6" s="59" t="s">
        <v>8</v>
      </c>
      <c r="E6" s="63">
        <v>45376</v>
      </c>
      <c r="F6" s="59" t="s">
        <v>14</v>
      </c>
      <c r="G6" s="83">
        <v>45359</v>
      </c>
      <c r="H6" s="59"/>
      <c r="I6" s="59">
        <v>4</v>
      </c>
      <c r="J6" s="61"/>
      <c r="K6" s="85" t="s">
        <v>757</v>
      </c>
    </row>
    <row r="7" spans="1:11">
      <c r="A7" s="80" t="s">
        <v>18</v>
      </c>
      <c r="B7" s="59" t="s">
        <v>62</v>
      </c>
      <c r="C7" s="62">
        <v>9213.8799999999992</v>
      </c>
      <c r="D7" s="61"/>
      <c r="E7" s="63">
        <v>45376</v>
      </c>
      <c r="F7" s="59" t="s">
        <v>15</v>
      </c>
      <c r="G7" s="83">
        <v>45362</v>
      </c>
      <c r="H7" s="59" t="s">
        <v>758</v>
      </c>
      <c r="I7" s="59">
        <v>20</v>
      </c>
      <c r="J7" s="61"/>
      <c r="K7" s="85" t="s">
        <v>759</v>
      </c>
    </row>
    <row r="8" spans="1:11">
      <c r="A8" s="80" t="s">
        <v>463</v>
      </c>
      <c r="B8" s="59" t="s">
        <v>75</v>
      </c>
      <c r="C8" s="62">
        <v>4183</v>
      </c>
      <c r="D8" s="61"/>
      <c r="E8" s="63">
        <v>45376</v>
      </c>
      <c r="F8" s="59" t="s">
        <v>10</v>
      </c>
      <c r="G8" s="83">
        <v>45364</v>
      </c>
      <c r="H8" s="61"/>
      <c r="I8" s="61"/>
      <c r="J8" s="61"/>
      <c r="K8" s="85" t="s">
        <v>760</v>
      </c>
    </row>
    <row r="9" spans="1:11">
      <c r="A9" s="80" t="s">
        <v>18</v>
      </c>
      <c r="B9" s="59" t="s">
        <v>66</v>
      </c>
      <c r="C9" s="62">
        <v>6000</v>
      </c>
      <c r="D9" s="59" t="s">
        <v>8</v>
      </c>
      <c r="E9" s="63">
        <v>45376</v>
      </c>
      <c r="F9" s="59" t="s">
        <v>471</v>
      </c>
      <c r="G9" s="83">
        <v>45365</v>
      </c>
      <c r="H9" s="59" t="s">
        <v>477</v>
      </c>
      <c r="I9" s="59">
        <v>21</v>
      </c>
      <c r="J9" s="61"/>
      <c r="K9" s="85" t="s">
        <v>761</v>
      </c>
    </row>
    <row r="10" spans="1:11">
      <c r="A10" s="80" t="s">
        <v>463</v>
      </c>
      <c r="B10" s="59" t="s">
        <v>71</v>
      </c>
      <c r="C10" s="62">
        <v>4350</v>
      </c>
      <c r="D10" s="61"/>
      <c r="E10" s="63">
        <v>45376</v>
      </c>
      <c r="F10" s="59" t="s">
        <v>7</v>
      </c>
      <c r="G10" s="83">
        <v>45370</v>
      </c>
      <c r="H10" s="61"/>
      <c r="I10" s="61"/>
      <c r="J10" s="61"/>
      <c r="K10" s="85" t="s">
        <v>762</v>
      </c>
    </row>
    <row r="11" spans="1:11">
      <c r="A11" s="80" t="s">
        <v>463</v>
      </c>
      <c r="B11" s="59" t="s">
        <v>81</v>
      </c>
      <c r="C11" s="62">
        <v>5000</v>
      </c>
      <c r="D11" s="61"/>
      <c r="E11" s="63">
        <v>45376</v>
      </c>
      <c r="F11" s="59" t="s">
        <v>12</v>
      </c>
      <c r="G11" s="83">
        <v>45371</v>
      </c>
      <c r="H11" s="59" t="s">
        <v>491</v>
      </c>
      <c r="I11" s="59">
        <v>0</v>
      </c>
      <c r="J11" s="61"/>
      <c r="K11" s="85" t="s">
        <v>763</v>
      </c>
    </row>
    <row r="12" spans="1:11">
      <c r="A12" s="80" t="s">
        <v>463</v>
      </c>
      <c r="B12" s="59" t="s">
        <v>90</v>
      </c>
      <c r="C12" s="62">
        <v>21622.82</v>
      </c>
      <c r="D12" s="61"/>
      <c r="E12" s="63">
        <v>45376</v>
      </c>
      <c r="F12" s="59" t="s">
        <v>14</v>
      </c>
      <c r="G12" s="83">
        <v>45347</v>
      </c>
      <c r="H12" s="61"/>
      <c r="I12" s="84"/>
      <c r="J12" s="61"/>
      <c r="K12" s="85" t="s">
        <v>219</v>
      </c>
    </row>
    <row r="13" spans="1:11">
      <c r="A13" s="80" t="s">
        <v>0</v>
      </c>
      <c r="B13" s="59" t="s">
        <v>5</v>
      </c>
      <c r="C13" s="62">
        <v>3791.9599999999996</v>
      </c>
      <c r="D13" s="61"/>
      <c r="E13" s="63">
        <v>45376</v>
      </c>
      <c r="F13" s="59" t="s">
        <v>14</v>
      </c>
      <c r="G13" s="83">
        <v>45359</v>
      </c>
      <c r="H13" s="61"/>
      <c r="I13" s="59" t="s">
        <v>85</v>
      </c>
      <c r="J13" s="61"/>
      <c r="K13" s="85" t="s">
        <v>280</v>
      </c>
    </row>
    <row r="14" spans="1:11">
      <c r="A14" s="80" t="s">
        <v>463</v>
      </c>
      <c r="B14" s="59" t="s">
        <v>54</v>
      </c>
      <c r="C14" s="62">
        <v>2833.16</v>
      </c>
      <c r="D14" s="61"/>
      <c r="E14" s="63">
        <v>45376</v>
      </c>
      <c r="F14" s="59" t="s">
        <v>10</v>
      </c>
      <c r="G14" s="83">
        <v>45359</v>
      </c>
      <c r="H14" s="61"/>
      <c r="I14" s="84"/>
      <c r="J14" s="61"/>
      <c r="K14" s="85" t="s">
        <v>285</v>
      </c>
    </row>
    <row r="15" spans="1:11">
      <c r="A15" s="80" t="s">
        <v>463</v>
      </c>
      <c r="B15" s="99"/>
      <c r="C15" s="106">
        <v>2895</v>
      </c>
      <c r="D15" s="99" t="s">
        <v>101</v>
      </c>
      <c r="E15" s="107">
        <v>45376</v>
      </c>
      <c r="F15" s="59" t="s">
        <v>145</v>
      </c>
      <c r="G15" s="63" t="s">
        <v>764</v>
      </c>
      <c r="H15" s="61"/>
      <c r="I15" s="102"/>
      <c r="J15" s="84" t="s">
        <v>765</v>
      </c>
      <c r="K15" s="98" t="s">
        <v>323</v>
      </c>
    </row>
    <row r="16" spans="1:11">
      <c r="A16" s="80" t="s">
        <v>463</v>
      </c>
      <c r="B16" s="99"/>
      <c r="C16" s="106">
        <v>5201</v>
      </c>
      <c r="D16" s="99" t="s">
        <v>101</v>
      </c>
      <c r="E16" s="107">
        <v>45376</v>
      </c>
      <c r="F16" s="59" t="s">
        <v>145</v>
      </c>
      <c r="G16" s="63" t="s">
        <v>764</v>
      </c>
      <c r="H16" s="61"/>
      <c r="I16" s="102"/>
      <c r="J16" s="84" t="s">
        <v>748</v>
      </c>
      <c r="K16" s="98" t="s">
        <v>324</v>
      </c>
    </row>
    <row r="17" spans="1:11">
      <c r="A17" s="80" t="s">
        <v>463</v>
      </c>
      <c r="B17" s="99"/>
      <c r="C17" s="106">
        <v>3198</v>
      </c>
      <c r="D17" s="99" t="s">
        <v>135</v>
      </c>
      <c r="E17" s="107">
        <v>45376</v>
      </c>
      <c r="F17" s="59" t="s">
        <v>145</v>
      </c>
      <c r="G17" s="63" t="s">
        <v>764</v>
      </c>
      <c r="H17" s="61"/>
      <c r="I17" s="102"/>
      <c r="J17" s="84" t="s">
        <v>766</v>
      </c>
      <c r="K17" s="98" t="s">
        <v>320</v>
      </c>
    </row>
    <row r="18" spans="1:11">
      <c r="A18" s="80" t="s">
        <v>463</v>
      </c>
      <c r="B18" s="99"/>
      <c r="C18" s="106">
        <v>4746</v>
      </c>
      <c r="D18" s="99" t="s">
        <v>8</v>
      </c>
      <c r="E18" s="107">
        <v>45376</v>
      </c>
      <c r="F18" s="59" t="s">
        <v>145</v>
      </c>
      <c r="G18" s="63" t="s">
        <v>764</v>
      </c>
      <c r="H18" s="61"/>
      <c r="I18" s="102"/>
      <c r="J18" s="84" t="s">
        <v>767</v>
      </c>
      <c r="K18" s="98" t="s">
        <v>329</v>
      </c>
    </row>
    <row r="19" spans="1:11">
      <c r="A19" s="80" t="s">
        <v>463</v>
      </c>
      <c r="B19" s="99"/>
      <c r="C19" s="106">
        <v>3020</v>
      </c>
      <c r="D19" s="99" t="s">
        <v>8</v>
      </c>
      <c r="E19" s="107">
        <v>45376</v>
      </c>
      <c r="F19" s="59" t="s">
        <v>141</v>
      </c>
      <c r="G19" s="63" t="s">
        <v>764</v>
      </c>
      <c r="H19" s="61"/>
      <c r="I19" s="102"/>
      <c r="J19" s="84" t="s">
        <v>745</v>
      </c>
      <c r="K19" s="98" t="s">
        <v>328</v>
      </c>
    </row>
    <row r="20" spans="1:11">
      <c r="A20" s="80" t="s">
        <v>463</v>
      </c>
      <c r="B20" s="99"/>
      <c r="C20" s="106">
        <v>4500</v>
      </c>
      <c r="D20" s="99" t="s">
        <v>8</v>
      </c>
      <c r="E20" s="107">
        <v>45376</v>
      </c>
      <c r="F20" s="59" t="s">
        <v>144</v>
      </c>
      <c r="G20" s="63" t="s">
        <v>764</v>
      </c>
      <c r="H20" s="61"/>
      <c r="I20" s="102"/>
      <c r="J20" s="84" t="s">
        <v>159</v>
      </c>
      <c r="K20" s="98" t="s">
        <v>330</v>
      </c>
    </row>
    <row r="21" spans="1:11">
      <c r="A21" s="80" t="s">
        <v>16</v>
      </c>
      <c r="B21" s="61" t="s">
        <v>743</v>
      </c>
      <c r="C21" s="62">
        <v>18211.199000000001</v>
      </c>
      <c r="D21" s="61" t="s">
        <v>8</v>
      </c>
      <c r="E21" s="108">
        <v>45376</v>
      </c>
      <c r="F21" s="59" t="s">
        <v>488</v>
      </c>
      <c r="G21" s="63">
        <v>45344</v>
      </c>
      <c r="H21" s="99"/>
      <c r="I21" s="102"/>
      <c r="J21" s="84" t="s">
        <v>768</v>
      </c>
      <c r="K21" s="114" t="s">
        <v>212</v>
      </c>
    </row>
    <row r="22" spans="1:11">
      <c r="A22" s="80" t="s">
        <v>0</v>
      </c>
      <c r="B22" s="59" t="s">
        <v>23</v>
      </c>
      <c r="C22" s="62">
        <v>20637.699999999997</v>
      </c>
      <c r="D22" s="61"/>
      <c r="E22" s="63">
        <v>45377</v>
      </c>
      <c r="F22" s="59" t="s">
        <v>14</v>
      </c>
      <c r="G22" s="83">
        <v>45348</v>
      </c>
      <c r="H22" s="61"/>
      <c r="I22" s="84"/>
      <c r="J22" s="61"/>
      <c r="K22" s="85" t="s">
        <v>222</v>
      </c>
    </row>
    <row r="23" spans="1:11">
      <c r="A23" s="80" t="s">
        <v>13</v>
      </c>
      <c r="B23" s="59" t="s">
        <v>51</v>
      </c>
      <c r="C23" s="62">
        <v>69700</v>
      </c>
      <c r="D23" s="61"/>
      <c r="E23" s="63">
        <v>45377</v>
      </c>
      <c r="F23" s="59" t="s">
        <v>15</v>
      </c>
      <c r="G23" s="83">
        <v>45348</v>
      </c>
      <c r="H23" s="61"/>
      <c r="I23" s="84"/>
      <c r="J23" s="61"/>
      <c r="K23" s="85" t="s">
        <v>220</v>
      </c>
    </row>
    <row r="24" spans="1:11">
      <c r="A24" s="80" t="s">
        <v>0</v>
      </c>
      <c r="B24" s="59" t="s">
        <v>32</v>
      </c>
      <c r="C24" s="62">
        <v>6210.58</v>
      </c>
      <c r="D24" s="61"/>
      <c r="E24" s="63">
        <v>45377</v>
      </c>
      <c r="F24" s="59" t="s">
        <v>10</v>
      </c>
      <c r="G24" s="83">
        <v>45354</v>
      </c>
      <c r="H24" s="59" t="s">
        <v>475</v>
      </c>
      <c r="I24" s="59">
        <v>19</v>
      </c>
      <c r="J24" s="61"/>
      <c r="K24" s="85" t="s">
        <v>247</v>
      </c>
    </row>
    <row r="25" spans="1:11">
      <c r="A25" s="80" t="s">
        <v>27</v>
      </c>
      <c r="B25" s="59" t="s">
        <v>59</v>
      </c>
      <c r="C25" s="62">
        <v>2123.46</v>
      </c>
      <c r="D25" s="61"/>
      <c r="E25" s="63">
        <v>45377</v>
      </c>
      <c r="F25" s="59" t="s">
        <v>10</v>
      </c>
      <c r="G25" s="83">
        <v>45359</v>
      </c>
      <c r="H25" s="61"/>
      <c r="I25" s="84"/>
      <c r="J25" s="61"/>
      <c r="K25" s="85" t="s">
        <v>284</v>
      </c>
    </row>
    <row r="26" spans="1:11">
      <c r="A26" s="80" t="s">
        <v>463</v>
      </c>
      <c r="B26" s="59" t="s">
        <v>71</v>
      </c>
      <c r="C26" s="62">
        <v>8232.52</v>
      </c>
      <c r="D26" s="61"/>
      <c r="E26" s="63">
        <v>45377</v>
      </c>
      <c r="F26" s="59" t="s">
        <v>471</v>
      </c>
      <c r="G26" s="83">
        <v>45361</v>
      </c>
      <c r="H26" s="59" t="s">
        <v>502</v>
      </c>
      <c r="I26" s="59">
        <v>14</v>
      </c>
      <c r="J26" s="61"/>
      <c r="K26" s="85" t="s">
        <v>301</v>
      </c>
    </row>
    <row r="27" spans="1:11">
      <c r="A27" s="80" t="s">
        <v>18</v>
      </c>
      <c r="B27" s="59" t="s">
        <v>122</v>
      </c>
      <c r="C27" s="62">
        <v>32330.359999999997</v>
      </c>
      <c r="D27" s="61"/>
      <c r="E27" s="63">
        <v>45377</v>
      </c>
      <c r="F27" s="59" t="s">
        <v>14</v>
      </c>
      <c r="G27" s="83">
        <v>45362</v>
      </c>
      <c r="H27" s="61"/>
      <c r="I27" s="59">
        <v>5</v>
      </c>
      <c r="J27" s="61"/>
      <c r="K27" s="85" t="s">
        <v>310</v>
      </c>
    </row>
    <row r="28" spans="1:11">
      <c r="A28" s="80" t="s">
        <v>463</v>
      </c>
      <c r="B28" s="59" t="s">
        <v>64</v>
      </c>
      <c r="C28" s="62">
        <v>2917.7599999999998</v>
      </c>
      <c r="D28" s="61"/>
      <c r="E28" s="63">
        <v>45377</v>
      </c>
      <c r="F28" s="59" t="s">
        <v>10</v>
      </c>
      <c r="G28" s="83">
        <v>45364</v>
      </c>
      <c r="H28" s="61"/>
      <c r="I28" s="84"/>
      <c r="J28" s="61"/>
      <c r="K28" s="85" t="s">
        <v>321</v>
      </c>
    </row>
    <row r="29" spans="1:11">
      <c r="A29" s="80" t="s">
        <v>27</v>
      </c>
      <c r="B29" s="59" t="s">
        <v>52</v>
      </c>
      <c r="C29" s="62">
        <v>3472.3599999999997</v>
      </c>
      <c r="D29" s="61"/>
      <c r="E29" s="63">
        <v>45377</v>
      </c>
      <c r="F29" s="59" t="s">
        <v>10</v>
      </c>
      <c r="G29" s="83">
        <v>45369</v>
      </c>
      <c r="H29" s="61"/>
      <c r="I29" s="84"/>
      <c r="J29" s="61"/>
      <c r="K29" s="85" t="s">
        <v>529</v>
      </c>
    </row>
    <row r="30" spans="1:11">
      <c r="A30" s="80" t="s">
        <v>463</v>
      </c>
      <c r="B30" s="59" t="s">
        <v>555</v>
      </c>
      <c r="C30" s="65">
        <v>4750</v>
      </c>
      <c r="D30" s="61"/>
      <c r="E30" s="63">
        <v>45377</v>
      </c>
      <c r="F30" s="59" t="s">
        <v>7</v>
      </c>
      <c r="G30" s="83">
        <v>45004</v>
      </c>
      <c r="H30" s="59" t="s">
        <v>482</v>
      </c>
      <c r="I30" s="59">
        <v>41</v>
      </c>
      <c r="J30" s="61"/>
      <c r="K30" s="85" t="s">
        <v>554</v>
      </c>
    </row>
    <row r="31" spans="1:11">
      <c r="A31" s="80" t="s">
        <v>60</v>
      </c>
      <c r="B31" s="59" t="s">
        <v>88</v>
      </c>
      <c r="C31" s="65">
        <v>8240.98</v>
      </c>
      <c r="D31" s="61"/>
      <c r="E31" s="63">
        <v>45377</v>
      </c>
      <c r="F31" s="59" t="s">
        <v>7</v>
      </c>
      <c r="G31" s="83">
        <v>45356</v>
      </c>
      <c r="H31" s="59" t="s">
        <v>494</v>
      </c>
      <c r="I31" s="59">
        <v>9</v>
      </c>
      <c r="J31" s="61"/>
      <c r="K31" s="85" t="s">
        <v>259</v>
      </c>
    </row>
    <row r="32" spans="1:11">
      <c r="A32" s="80" t="s">
        <v>463</v>
      </c>
      <c r="B32" s="59" t="s">
        <v>56</v>
      </c>
      <c r="C32" s="62">
        <v>2326.5</v>
      </c>
      <c r="D32" s="61"/>
      <c r="E32" s="63">
        <v>45377</v>
      </c>
      <c r="F32" s="59" t="s">
        <v>80</v>
      </c>
      <c r="G32" s="83">
        <v>45372</v>
      </c>
      <c r="H32" s="59" t="s">
        <v>515</v>
      </c>
      <c r="I32" s="59">
        <v>5</v>
      </c>
      <c r="J32" s="61"/>
      <c r="K32" s="85" t="s">
        <v>626</v>
      </c>
    </row>
    <row r="33" spans="1:11">
      <c r="A33" s="80"/>
      <c r="B33" s="99"/>
      <c r="C33" s="106">
        <v>5000</v>
      </c>
      <c r="D33" s="99" t="s">
        <v>8</v>
      </c>
      <c r="E33" s="107">
        <v>45377</v>
      </c>
      <c r="F33" s="59" t="s">
        <v>144</v>
      </c>
      <c r="G33" s="63" t="s">
        <v>769</v>
      </c>
      <c r="H33" s="61"/>
      <c r="I33" s="102"/>
      <c r="J33" s="84" t="s">
        <v>159</v>
      </c>
      <c r="K33" s="98" t="s">
        <v>343</v>
      </c>
    </row>
    <row r="34" spans="1:11">
      <c r="A34" s="80" t="s">
        <v>463</v>
      </c>
      <c r="B34" s="99"/>
      <c r="C34" s="106">
        <v>6500</v>
      </c>
      <c r="D34" s="99" t="s">
        <v>8</v>
      </c>
      <c r="E34" s="107">
        <v>45377</v>
      </c>
      <c r="F34" s="59" t="s">
        <v>144</v>
      </c>
      <c r="G34" s="63" t="s">
        <v>769</v>
      </c>
      <c r="H34" s="61"/>
      <c r="I34" s="102"/>
      <c r="J34" s="84" t="s">
        <v>159</v>
      </c>
      <c r="K34" s="98" t="s">
        <v>344</v>
      </c>
    </row>
    <row r="35" spans="1:11">
      <c r="A35" s="80" t="s">
        <v>463</v>
      </c>
      <c r="B35" s="99"/>
      <c r="C35" s="106">
        <v>6000</v>
      </c>
      <c r="D35" s="99" t="s">
        <v>8</v>
      </c>
      <c r="E35" s="107">
        <v>45377</v>
      </c>
      <c r="F35" s="59" t="s">
        <v>141</v>
      </c>
      <c r="G35" s="63" t="s">
        <v>769</v>
      </c>
      <c r="H35" s="61"/>
      <c r="I35" s="102"/>
      <c r="J35" s="84"/>
      <c r="K35" s="98" t="s">
        <v>341</v>
      </c>
    </row>
    <row r="36" spans="1:11">
      <c r="A36" s="80"/>
      <c r="B36" s="99"/>
      <c r="C36" s="106">
        <v>5000</v>
      </c>
      <c r="D36" s="99" t="s">
        <v>138</v>
      </c>
      <c r="E36" s="107">
        <v>45377</v>
      </c>
      <c r="F36" s="59" t="s">
        <v>145</v>
      </c>
      <c r="G36" s="63" t="s">
        <v>769</v>
      </c>
      <c r="H36" s="61"/>
      <c r="I36" s="102"/>
      <c r="J36" s="84" t="s">
        <v>152</v>
      </c>
      <c r="K36" s="98" t="s">
        <v>332</v>
      </c>
    </row>
    <row r="37" spans="1:11">
      <c r="A37" s="80" t="s">
        <v>463</v>
      </c>
      <c r="B37" s="99"/>
      <c r="C37" s="106">
        <v>3007</v>
      </c>
      <c r="D37" s="99" t="s">
        <v>136</v>
      </c>
      <c r="E37" s="107">
        <v>45377</v>
      </c>
      <c r="F37" s="59" t="s">
        <v>141</v>
      </c>
      <c r="G37" s="63" t="s">
        <v>769</v>
      </c>
      <c r="H37" s="61"/>
      <c r="I37" s="102"/>
      <c r="J37" s="84" t="s">
        <v>766</v>
      </c>
      <c r="K37" s="98" t="s">
        <v>340</v>
      </c>
    </row>
    <row r="38" spans="1:11">
      <c r="A38" s="80" t="s">
        <v>463</v>
      </c>
      <c r="B38" s="99"/>
      <c r="C38" s="106">
        <v>3000</v>
      </c>
      <c r="D38" s="99" t="s">
        <v>138</v>
      </c>
      <c r="E38" s="107">
        <v>45377</v>
      </c>
      <c r="F38" s="59" t="s">
        <v>143</v>
      </c>
      <c r="G38" s="63" t="s">
        <v>769</v>
      </c>
      <c r="H38" s="61"/>
      <c r="I38" s="102"/>
      <c r="J38" s="84"/>
      <c r="K38" s="98" t="s">
        <v>331</v>
      </c>
    </row>
    <row r="39" spans="1:11">
      <c r="A39" s="80" t="s">
        <v>0</v>
      </c>
      <c r="B39" s="61" t="s">
        <v>32</v>
      </c>
      <c r="C39" s="62">
        <v>33000</v>
      </c>
      <c r="D39" s="61" t="s">
        <v>8</v>
      </c>
      <c r="E39" s="108">
        <v>45377</v>
      </c>
      <c r="F39" s="59" t="s">
        <v>488</v>
      </c>
      <c r="G39" s="63" t="s">
        <v>132</v>
      </c>
      <c r="H39" s="99"/>
      <c r="I39" s="102"/>
      <c r="J39" s="84" t="s">
        <v>749</v>
      </c>
      <c r="K39" s="114" t="s">
        <v>251</v>
      </c>
    </row>
    <row r="40" spans="1:11">
      <c r="A40" s="80" t="s">
        <v>0</v>
      </c>
      <c r="B40" s="59" t="s">
        <v>489</v>
      </c>
      <c r="C40" s="62">
        <v>6298.94</v>
      </c>
      <c r="D40" s="61"/>
      <c r="E40" s="63">
        <v>45378</v>
      </c>
      <c r="F40" s="59" t="s">
        <v>14</v>
      </c>
      <c r="G40" s="83">
        <v>45349</v>
      </c>
      <c r="H40" s="61"/>
      <c r="I40" s="84"/>
      <c r="J40" s="61"/>
      <c r="K40" s="85" t="s">
        <v>224</v>
      </c>
    </row>
    <row r="41" spans="1:11">
      <c r="A41" s="80" t="s">
        <v>463</v>
      </c>
      <c r="B41" s="59" t="s">
        <v>57</v>
      </c>
      <c r="C41" s="62">
        <v>2945.96</v>
      </c>
      <c r="D41" s="61"/>
      <c r="E41" s="63">
        <v>45378</v>
      </c>
      <c r="F41" s="59" t="s">
        <v>471</v>
      </c>
      <c r="G41" s="83">
        <v>45356</v>
      </c>
      <c r="H41" s="61"/>
      <c r="I41" s="84"/>
      <c r="J41" s="61"/>
      <c r="K41" s="85" t="s">
        <v>260</v>
      </c>
    </row>
    <row r="42" spans="1:11">
      <c r="A42" s="80" t="s">
        <v>463</v>
      </c>
      <c r="B42" s="59" t="s">
        <v>58</v>
      </c>
      <c r="C42" s="62">
        <v>2679</v>
      </c>
      <c r="D42" s="61"/>
      <c r="E42" s="63">
        <v>45378</v>
      </c>
      <c r="F42" s="59" t="s">
        <v>10</v>
      </c>
      <c r="G42" s="83">
        <v>45359</v>
      </c>
      <c r="H42" s="59" t="s">
        <v>475</v>
      </c>
      <c r="I42" s="59">
        <v>14</v>
      </c>
      <c r="J42" s="61"/>
      <c r="K42" s="85" t="s">
        <v>281</v>
      </c>
    </row>
    <row r="43" spans="1:11">
      <c r="A43" s="80" t="s">
        <v>44</v>
      </c>
      <c r="B43" s="59" t="s">
        <v>46</v>
      </c>
      <c r="C43" s="62">
        <v>5290.32</v>
      </c>
      <c r="D43" s="61"/>
      <c r="E43" s="63">
        <v>45378</v>
      </c>
      <c r="F43" s="59" t="s">
        <v>10</v>
      </c>
      <c r="G43" s="83">
        <v>45361</v>
      </c>
      <c r="H43" s="59" t="s">
        <v>475</v>
      </c>
      <c r="I43" s="59">
        <v>19</v>
      </c>
      <c r="J43" s="61"/>
      <c r="K43" s="98" t="s">
        <v>308</v>
      </c>
    </row>
    <row r="44" spans="1:11">
      <c r="A44" s="80" t="s">
        <v>463</v>
      </c>
      <c r="B44" s="59" t="s">
        <v>64</v>
      </c>
      <c r="C44" s="62">
        <v>6420.2</v>
      </c>
      <c r="D44" s="61"/>
      <c r="E44" s="63">
        <v>45378</v>
      </c>
      <c r="F44" s="59" t="s">
        <v>10</v>
      </c>
      <c r="G44" s="83">
        <v>45363</v>
      </c>
      <c r="H44" s="61"/>
      <c r="I44" s="84"/>
      <c r="J44" s="61"/>
      <c r="K44" s="85" t="s">
        <v>315</v>
      </c>
    </row>
    <row r="45" spans="1:11">
      <c r="A45" s="80" t="s">
        <v>463</v>
      </c>
      <c r="B45" s="59" t="s">
        <v>57</v>
      </c>
      <c r="C45" s="62">
        <v>5124.88</v>
      </c>
      <c r="D45" s="61"/>
      <c r="E45" s="63">
        <v>45378</v>
      </c>
      <c r="F45" s="59" t="s">
        <v>14</v>
      </c>
      <c r="G45" s="83">
        <v>45365</v>
      </c>
      <c r="H45" s="59" t="s">
        <v>770</v>
      </c>
      <c r="I45" s="59" t="s">
        <v>505</v>
      </c>
      <c r="J45" s="61"/>
      <c r="K45" s="85" t="s">
        <v>334</v>
      </c>
    </row>
    <row r="46" spans="1:11">
      <c r="A46" s="80" t="s">
        <v>507</v>
      </c>
      <c r="B46" s="59" t="s">
        <v>508</v>
      </c>
      <c r="C46" s="62">
        <v>3924.5</v>
      </c>
      <c r="D46" s="61"/>
      <c r="E46" s="63">
        <v>45378</v>
      </c>
      <c r="F46" s="59" t="s">
        <v>10</v>
      </c>
      <c r="G46" s="83">
        <v>45366</v>
      </c>
      <c r="H46" s="59" t="s">
        <v>475</v>
      </c>
      <c r="I46" s="59">
        <v>13</v>
      </c>
      <c r="J46" s="61"/>
      <c r="K46" s="85" t="s">
        <v>352</v>
      </c>
    </row>
    <row r="47" spans="1:11">
      <c r="A47" s="80" t="s">
        <v>463</v>
      </c>
      <c r="B47" s="59" t="s">
        <v>595</v>
      </c>
      <c r="C47" s="62">
        <v>2173.2799999999997</v>
      </c>
      <c r="D47" s="61"/>
      <c r="E47" s="63">
        <v>45378</v>
      </c>
      <c r="F47" s="59" t="s">
        <v>471</v>
      </c>
      <c r="G47" s="83">
        <v>45371</v>
      </c>
      <c r="H47" s="59" t="s">
        <v>502</v>
      </c>
      <c r="I47" s="59">
        <v>14</v>
      </c>
      <c r="J47" s="61"/>
      <c r="K47" s="85" t="s">
        <v>162</v>
      </c>
    </row>
    <row r="48" spans="1:11">
      <c r="A48" s="80" t="s">
        <v>463</v>
      </c>
      <c r="B48" s="59" t="s">
        <v>75</v>
      </c>
      <c r="C48" s="65">
        <v>18000</v>
      </c>
      <c r="D48" s="59" t="s">
        <v>108</v>
      </c>
      <c r="E48" s="63">
        <v>45378</v>
      </c>
      <c r="F48" s="59" t="s">
        <v>7</v>
      </c>
      <c r="G48" s="83">
        <v>45366</v>
      </c>
      <c r="H48" s="59" t="s">
        <v>511</v>
      </c>
      <c r="I48" s="59" t="s">
        <v>512</v>
      </c>
      <c r="J48" s="61"/>
      <c r="K48" s="85" t="s">
        <v>346</v>
      </c>
    </row>
    <row r="49" spans="1:11">
      <c r="A49" s="80" t="s">
        <v>463</v>
      </c>
      <c r="B49" s="59" t="s">
        <v>113</v>
      </c>
      <c r="C49" s="62">
        <v>4217.78</v>
      </c>
      <c r="D49" s="61"/>
      <c r="E49" s="63">
        <v>45378</v>
      </c>
      <c r="F49" s="59" t="s">
        <v>12</v>
      </c>
      <c r="G49" s="83">
        <v>45370</v>
      </c>
      <c r="H49" s="59" t="s">
        <v>491</v>
      </c>
      <c r="I49" s="59" t="s">
        <v>569</v>
      </c>
      <c r="J49" s="61"/>
      <c r="K49" s="85" t="s">
        <v>568</v>
      </c>
    </row>
    <row r="50" spans="1:11">
      <c r="A50" s="80"/>
      <c r="B50" s="99"/>
      <c r="C50" s="106">
        <v>5000</v>
      </c>
      <c r="D50" s="99" t="s">
        <v>8</v>
      </c>
      <c r="E50" s="107">
        <v>45378</v>
      </c>
      <c r="F50" s="59" t="s">
        <v>141</v>
      </c>
      <c r="G50" s="63" t="s">
        <v>771</v>
      </c>
      <c r="H50" s="61"/>
      <c r="I50" s="102"/>
      <c r="J50" s="84"/>
      <c r="K50" s="98" t="s">
        <v>354</v>
      </c>
    </row>
    <row r="51" spans="1:11">
      <c r="A51" s="80" t="s">
        <v>463</v>
      </c>
      <c r="B51" s="99"/>
      <c r="C51" s="106">
        <v>4820</v>
      </c>
      <c r="D51" s="99" t="s">
        <v>8</v>
      </c>
      <c r="E51" s="107">
        <v>45378</v>
      </c>
      <c r="F51" s="59" t="s">
        <v>141</v>
      </c>
      <c r="G51" s="63" t="s">
        <v>771</v>
      </c>
      <c r="H51" s="61"/>
      <c r="I51" s="102"/>
      <c r="J51" s="84" t="s">
        <v>158</v>
      </c>
      <c r="K51" s="98" t="s">
        <v>355</v>
      </c>
    </row>
    <row r="52" spans="1:11">
      <c r="A52" s="80" t="s">
        <v>0</v>
      </c>
      <c r="B52" s="61" t="s">
        <v>23</v>
      </c>
      <c r="C52" s="62">
        <v>29500</v>
      </c>
      <c r="D52" s="61" t="s">
        <v>8</v>
      </c>
      <c r="E52" s="108">
        <v>45378</v>
      </c>
      <c r="F52" s="59" t="s">
        <v>140</v>
      </c>
      <c r="G52" s="63" t="s">
        <v>772</v>
      </c>
      <c r="H52" s="61" t="s">
        <v>133</v>
      </c>
      <c r="I52" s="102"/>
      <c r="J52" s="84" t="s">
        <v>157</v>
      </c>
      <c r="K52" s="114" t="s">
        <v>245</v>
      </c>
    </row>
    <row r="53" spans="1:11">
      <c r="A53" s="80" t="s">
        <v>0</v>
      </c>
      <c r="B53" s="61" t="s">
        <v>23</v>
      </c>
      <c r="C53" s="62">
        <v>27500</v>
      </c>
      <c r="D53" s="61" t="s">
        <v>8</v>
      </c>
      <c r="E53" s="108">
        <v>45378</v>
      </c>
      <c r="F53" s="59" t="s">
        <v>140</v>
      </c>
      <c r="G53" s="63" t="s">
        <v>746</v>
      </c>
      <c r="H53" s="61" t="s">
        <v>133</v>
      </c>
      <c r="I53" s="102"/>
      <c r="J53" s="84" t="s">
        <v>157</v>
      </c>
      <c r="K53" s="114" t="s">
        <v>270</v>
      </c>
    </row>
    <row r="54" spans="1:11">
      <c r="A54" s="80" t="s">
        <v>0</v>
      </c>
      <c r="B54" s="59" t="s">
        <v>31</v>
      </c>
      <c r="C54" s="62">
        <v>3943.2999999999997</v>
      </c>
      <c r="D54" s="61"/>
      <c r="E54" s="63">
        <v>45379</v>
      </c>
      <c r="F54" s="59" t="s">
        <v>10</v>
      </c>
      <c r="G54" s="83">
        <v>45349</v>
      </c>
      <c r="H54" s="61"/>
      <c r="I54" s="84"/>
      <c r="J54" s="61"/>
      <c r="K54" s="85" t="s">
        <v>225</v>
      </c>
    </row>
    <row r="55" spans="1:11">
      <c r="A55" s="80" t="s">
        <v>13</v>
      </c>
      <c r="B55" s="59" t="s">
        <v>67</v>
      </c>
      <c r="C55" s="62">
        <v>45880</v>
      </c>
      <c r="D55" s="59" t="s">
        <v>8</v>
      </c>
      <c r="E55" s="63">
        <v>45379</v>
      </c>
      <c r="F55" s="59" t="s">
        <v>14</v>
      </c>
      <c r="G55" s="83">
        <v>45353</v>
      </c>
      <c r="H55" s="61"/>
      <c r="I55" s="59">
        <v>4</v>
      </c>
      <c r="J55" s="59" t="s">
        <v>773</v>
      </c>
      <c r="K55" s="85" t="s">
        <v>244</v>
      </c>
    </row>
    <row r="56" spans="1:11">
      <c r="A56" s="80" t="s">
        <v>463</v>
      </c>
      <c r="B56" s="59" t="s">
        <v>25</v>
      </c>
      <c r="C56" s="62">
        <v>3151.8199999999997</v>
      </c>
      <c r="D56" s="61"/>
      <c r="E56" s="63">
        <v>45379</v>
      </c>
      <c r="F56" s="59" t="s">
        <v>10</v>
      </c>
      <c r="G56" s="83">
        <v>45360</v>
      </c>
      <c r="H56" s="59" t="s">
        <v>475</v>
      </c>
      <c r="I56" s="59">
        <v>18</v>
      </c>
      <c r="J56" s="61"/>
      <c r="K56" s="85" t="s">
        <v>297</v>
      </c>
    </row>
    <row r="57" spans="1:11">
      <c r="A57" s="80" t="s">
        <v>44</v>
      </c>
      <c r="B57" s="59" t="s">
        <v>46</v>
      </c>
      <c r="C57" s="62">
        <v>9021.18</v>
      </c>
      <c r="D57" s="61"/>
      <c r="E57" s="63">
        <v>45379</v>
      </c>
      <c r="F57" s="59" t="s">
        <v>471</v>
      </c>
      <c r="G57" s="83">
        <v>45360</v>
      </c>
      <c r="H57" s="59" t="s">
        <v>495</v>
      </c>
      <c r="I57" s="59">
        <v>7</v>
      </c>
      <c r="J57" s="61"/>
      <c r="K57" s="85" t="s">
        <v>292</v>
      </c>
    </row>
    <row r="58" spans="1:11">
      <c r="A58" s="80" t="s">
        <v>463</v>
      </c>
      <c r="B58" s="59" t="s">
        <v>64</v>
      </c>
      <c r="C58" s="62">
        <v>5936.0999999999995</v>
      </c>
      <c r="D58" s="61"/>
      <c r="E58" s="63">
        <v>45379</v>
      </c>
      <c r="F58" s="59" t="s">
        <v>10</v>
      </c>
      <c r="G58" s="83">
        <v>45367</v>
      </c>
      <c r="H58" s="59" t="s">
        <v>475</v>
      </c>
      <c r="I58" s="59">
        <v>20</v>
      </c>
      <c r="J58" s="61"/>
      <c r="K58" s="85" t="s">
        <v>358</v>
      </c>
    </row>
    <row r="59" spans="1:11">
      <c r="A59" s="80" t="s">
        <v>18</v>
      </c>
      <c r="B59" s="59" t="s">
        <v>76</v>
      </c>
      <c r="C59" s="62">
        <v>3280.6</v>
      </c>
      <c r="D59" s="61"/>
      <c r="E59" s="63">
        <v>45379</v>
      </c>
      <c r="F59" s="59" t="s">
        <v>471</v>
      </c>
      <c r="G59" s="83">
        <v>45370</v>
      </c>
      <c r="H59" s="59" t="s">
        <v>476</v>
      </c>
      <c r="I59" s="59">
        <v>10</v>
      </c>
      <c r="J59" s="61"/>
      <c r="K59" s="85" t="s">
        <v>565</v>
      </c>
    </row>
    <row r="60" spans="1:11">
      <c r="A60" s="80" t="s">
        <v>463</v>
      </c>
      <c r="B60" s="59" t="s">
        <v>47</v>
      </c>
      <c r="C60" s="62">
        <v>5960.54</v>
      </c>
      <c r="D60" s="61"/>
      <c r="E60" s="63">
        <v>45379</v>
      </c>
      <c r="F60" s="59" t="s">
        <v>14</v>
      </c>
      <c r="G60" s="83">
        <v>45372</v>
      </c>
      <c r="H60" s="59" t="s">
        <v>774</v>
      </c>
      <c r="I60" s="59">
        <v>20</v>
      </c>
      <c r="J60" s="61"/>
      <c r="K60" s="85" t="s">
        <v>614</v>
      </c>
    </row>
    <row r="61" spans="1:11">
      <c r="A61" s="80" t="s">
        <v>463</v>
      </c>
      <c r="B61" s="59" t="s">
        <v>57</v>
      </c>
      <c r="C61" s="62">
        <v>3590.7999999999997</v>
      </c>
      <c r="D61" s="61"/>
      <c r="E61" s="63">
        <v>45379</v>
      </c>
      <c r="F61" s="59" t="s">
        <v>10</v>
      </c>
      <c r="G61" s="83">
        <v>45373</v>
      </c>
      <c r="H61" s="61"/>
      <c r="I61" s="84"/>
      <c r="J61" s="61"/>
      <c r="K61" s="85" t="s">
        <v>350</v>
      </c>
    </row>
    <row r="62" spans="1:11">
      <c r="A62" s="80" t="s">
        <v>16</v>
      </c>
      <c r="B62" s="59" t="s">
        <v>79</v>
      </c>
      <c r="C62" s="65">
        <v>2100</v>
      </c>
      <c r="D62" s="59" t="s">
        <v>8</v>
      </c>
      <c r="E62" s="63">
        <v>45379</v>
      </c>
      <c r="F62" s="59" t="s">
        <v>7</v>
      </c>
      <c r="G62" s="83">
        <v>45371</v>
      </c>
      <c r="H62" s="61"/>
      <c r="I62" s="59" t="s">
        <v>597</v>
      </c>
      <c r="J62" s="61"/>
      <c r="K62" s="85" t="s">
        <v>596</v>
      </c>
    </row>
    <row r="63" spans="1:11">
      <c r="A63" s="80" t="s">
        <v>92</v>
      </c>
      <c r="B63" s="59" t="s">
        <v>490</v>
      </c>
      <c r="C63" s="62">
        <v>5000</v>
      </c>
      <c r="D63" s="61" t="s">
        <v>138</v>
      </c>
      <c r="E63" s="63">
        <v>45379</v>
      </c>
      <c r="F63" s="59" t="s">
        <v>12</v>
      </c>
      <c r="G63" s="83">
        <v>45350</v>
      </c>
      <c r="H63" s="59" t="s">
        <v>491</v>
      </c>
      <c r="I63" s="59">
        <v>11</v>
      </c>
      <c r="J63" s="59" t="s">
        <v>775</v>
      </c>
      <c r="K63" s="85" t="s">
        <v>228</v>
      </c>
    </row>
    <row r="64" spans="1:11">
      <c r="A64" s="80" t="s">
        <v>13</v>
      </c>
      <c r="B64" s="59" t="s">
        <v>120</v>
      </c>
      <c r="C64" s="62">
        <v>33000</v>
      </c>
      <c r="D64" s="59" t="s">
        <v>8</v>
      </c>
      <c r="E64" s="63">
        <v>45379</v>
      </c>
      <c r="F64" s="59" t="s">
        <v>12</v>
      </c>
      <c r="G64" s="83">
        <v>45360</v>
      </c>
      <c r="H64" s="59" t="s">
        <v>126</v>
      </c>
      <c r="I64" s="84"/>
      <c r="J64" s="59" t="s">
        <v>776</v>
      </c>
      <c r="K64" s="85" t="s">
        <v>298</v>
      </c>
    </row>
    <row r="65" spans="1:11">
      <c r="A65" s="80" t="s">
        <v>18</v>
      </c>
      <c r="B65" s="59" t="s">
        <v>72</v>
      </c>
      <c r="C65" s="62">
        <v>5000</v>
      </c>
      <c r="D65" s="61"/>
      <c r="E65" s="63">
        <v>45379</v>
      </c>
      <c r="F65" s="59" t="s">
        <v>12</v>
      </c>
      <c r="G65" s="83">
        <v>45368</v>
      </c>
      <c r="H65" s="59" t="s">
        <v>491</v>
      </c>
      <c r="I65" s="59">
        <v>7</v>
      </c>
      <c r="J65" s="61"/>
      <c r="K65" s="85" t="s">
        <v>368</v>
      </c>
    </row>
    <row r="66" spans="1:11">
      <c r="A66" s="80" t="s">
        <v>18</v>
      </c>
      <c r="B66" s="59" t="s">
        <v>629</v>
      </c>
      <c r="C66" s="62">
        <v>12069.599999999999</v>
      </c>
      <c r="D66" s="61"/>
      <c r="E66" s="63">
        <v>45379</v>
      </c>
      <c r="F66" s="59" t="s">
        <v>12</v>
      </c>
      <c r="G66" s="83">
        <v>45372</v>
      </c>
      <c r="H66" s="61"/>
      <c r="I66" s="84"/>
      <c r="J66" s="61"/>
      <c r="K66" s="85" t="s">
        <v>628</v>
      </c>
    </row>
    <row r="67" spans="1:11">
      <c r="A67" s="80" t="s">
        <v>463</v>
      </c>
      <c r="B67" s="59" t="s">
        <v>125</v>
      </c>
      <c r="C67" s="62">
        <v>1487.08</v>
      </c>
      <c r="D67" s="61"/>
      <c r="E67" s="63">
        <v>45379</v>
      </c>
      <c r="F67" s="59" t="s">
        <v>12</v>
      </c>
      <c r="G67" s="83">
        <v>45374</v>
      </c>
      <c r="H67" s="59" t="s">
        <v>504</v>
      </c>
      <c r="I67" s="84"/>
      <c r="J67" s="61"/>
      <c r="K67" s="85" t="s">
        <v>715</v>
      </c>
    </row>
    <row r="68" spans="1:11">
      <c r="A68" s="80" t="s">
        <v>463</v>
      </c>
      <c r="B68" s="59" t="s">
        <v>56</v>
      </c>
      <c r="C68" s="62">
        <v>2834.1</v>
      </c>
      <c r="D68" s="61"/>
      <c r="E68" s="63">
        <v>45379</v>
      </c>
      <c r="F68" s="59" t="s">
        <v>12</v>
      </c>
      <c r="G68" s="83">
        <v>45374</v>
      </c>
      <c r="H68" s="59" t="s">
        <v>491</v>
      </c>
      <c r="I68" s="59">
        <v>7</v>
      </c>
      <c r="J68" s="61"/>
      <c r="K68" s="85" t="s">
        <v>166</v>
      </c>
    </row>
    <row r="69" spans="1:11">
      <c r="A69" s="80" t="s">
        <v>1</v>
      </c>
      <c r="B69" s="61" t="s">
        <v>26</v>
      </c>
      <c r="C69" s="62">
        <v>27500</v>
      </c>
      <c r="D69" s="61" t="s">
        <v>8</v>
      </c>
      <c r="E69" s="108">
        <v>45379</v>
      </c>
      <c r="F69" s="59" t="s">
        <v>140</v>
      </c>
      <c r="G69" s="63">
        <v>45344</v>
      </c>
      <c r="H69" s="61" t="s">
        <v>128</v>
      </c>
      <c r="I69" s="102"/>
      <c r="J69" s="84" t="s">
        <v>777</v>
      </c>
      <c r="K69" s="114" t="s">
        <v>202</v>
      </c>
    </row>
    <row r="70" spans="1:11">
      <c r="A70" s="80" t="s">
        <v>1</v>
      </c>
      <c r="B70" s="61" t="s">
        <v>86</v>
      </c>
      <c r="C70" s="62">
        <v>27500</v>
      </c>
      <c r="D70" s="61" t="s">
        <v>8</v>
      </c>
      <c r="E70" s="108">
        <v>45379</v>
      </c>
      <c r="F70" s="59" t="s">
        <v>488</v>
      </c>
      <c r="G70" s="63" t="s">
        <v>755</v>
      </c>
      <c r="H70" s="99"/>
      <c r="I70" s="102"/>
      <c r="J70" s="84" t="s">
        <v>372</v>
      </c>
      <c r="K70" s="114" t="s">
        <v>230</v>
      </c>
    </row>
    <row r="71" spans="1:11">
      <c r="A71" s="80" t="s">
        <v>19</v>
      </c>
      <c r="B71" s="61" t="s">
        <v>191</v>
      </c>
      <c r="C71" s="62">
        <v>33500</v>
      </c>
      <c r="D71" s="61" t="s">
        <v>101</v>
      </c>
      <c r="E71" s="108">
        <v>45379</v>
      </c>
      <c r="F71" s="59" t="s">
        <v>192</v>
      </c>
      <c r="G71" s="63" t="s">
        <v>132</v>
      </c>
      <c r="H71" s="61" t="s">
        <v>194</v>
      </c>
      <c r="I71" s="102"/>
      <c r="J71" s="84" t="s">
        <v>157</v>
      </c>
      <c r="K71" s="114" t="s">
        <v>250</v>
      </c>
    </row>
    <row r="72" spans="1:11">
      <c r="A72" s="80" t="s">
        <v>0</v>
      </c>
      <c r="B72" s="59" t="s">
        <v>5</v>
      </c>
      <c r="C72" s="62">
        <v>7693.9</v>
      </c>
      <c r="D72" s="61"/>
      <c r="E72" s="63">
        <v>45380</v>
      </c>
      <c r="F72" s="59" t="s">
        <v>471</v>
      </c>
      <c r="G72" s="83">
        <v>45357</v>
      </c>
      <c r="H72" s="59" t="s">
        <v>495</v>
      </c>
      <c r="I72" s="59">
        <v>8</v>
      </c>
      <c r="J72" s="61"/>
      <c r="K72" s="85" t="s">
        <v>267</v>
      </c>
    </row>
    <row r="73" spans="1:11">
      <c r="A73" s="80" t="s">
        <v>2</v>
      </c>
      <c r="B73" s="59" t="s">
        <v>119</v>
      </c>
      <c r="C73" s="62">
        <v>6502.92</v>
      </c>
      <c r="D73" s="61"/>
      <c r="E73" s="63">
        <v>45380</v>
      </c>
      <c r="F73" s="59" t="s">
        <v>10</v>
      </c>
      <c r="G73" s="83">
        <v>45359</v>
      </c>
      <c r="H73" s="61"/>
      <c r="I73" s="84"/>
      <c r="J73" s="61"/>
      <c r="K73" s="85" t="s">
        <v>283</v>
      </c>
    </row>
    <row r="74" spans="1:11">
      <c r="A74" s="80" t="s">
        <v>463</v>
      </c>
      <c r="B74" s="59" t="s">
        <v>54</v>
      </c>
      <c r="C74" s="62">
        <v>4894.58</v>
      </c>
      <c r="D74" s="61"/>
      <c r="E74" s="63">
        <v>45380</v>
      </c>
      <c r="F74" s="59" t="s">
        <v>471</v>
      </c>
      <c r="G74" s="83">
        <v>45359</v>
      </c>
      <c r="H74" s="59" t="s">
        <v>476</v>
      </c>
      <c r="I74" s="59">
        <v>13</v>
      </c>
      <c r="J74" s="61"/>
      <c r="K74" s="85" t="s">
        <v>277</v>
      </c>
    </row>
    <row r="75" spans="1:11">
      <c r="A75" s="80" t="s">
        <v>13</v>
      </c>
      <c r="B75" s="59" t="s">
        <v>51</v>
      </c>
      <c r="C75" s="62">
        <v>28147.359999999997</v>
      </c>
      <c r="D75" s="61"/>
      <c r="E75" s="63">
        <v>45380</v>
      </c>
      <c r="F75" s="59" t="s">
        <v>14</v>
      </c>
      <c r="G75" s="83">
        <v>45361</v>
      </c>
      <c r="H75" s="61"/>
      <c r="I75" s="84"/>
      <c r="J75" s="61"/>
      <c r="K75" s="85" t="s">
        <v>303</v>
      </c>
    </row>
    <row r="76" spans="1:11">
      <c r="A76" s="80" t="s">
        <v>18</v>
      </c>
      <c r="B76" s="59" t="s">
        <v>62</v>
      </c>
      <c r="C76" s="62">
        <v>26649</v>
      </c>
      <c r="D76" s="61"/>
      <c r="E76" s="63">
        <v>45380</v>
      </c>
      <c r="F76" s="59" t="s">
        <v>15</v>
      </c>
      <c r="G76" s="83">
        <v>45362</v>
      </c>
      <c r="H76" s="59" t="s">
        <v>778</v>
      </c>
      <c r="I76" s="59">
        <v>18</v>
      </c>
      <c r="J76" s="61"/>
      <c r="K76" s="85" t="s">
        <v>167</v>
      </c>
    </row>
    <row r="77" spans="1:11">
      <c r="A77" s="80" t="s">
        <v>1</v>
      </c>
      <c r="B77" s="59" t="s">
        <v>9</v>
      </c>
      <c r="C77" s="62">
        <v>17216.099999999999</v>
      </c>
      <c r="D77" s="61"/>
      <c r="E77" s="63">
        <v>45380</v>
      </c>
      <c r="F77" s="59" t="s">
        <v>15</v>
      </c>
      <c r="G77" s="83">
        <v>45362</v>
      </c>
      <c r="H77" s="59" t="s">
        <v>503</v>
      </c>
      <c r="I77" s="59">
        <v>2</v>
      </c>
      <c r="J77" s="61"/>
      <c r="K77" s="85" t="s">
        <v>311</v>
      </c>
    </row>
    <row r="78" spans="1:11">
      <c r="A78" s="80" t="s">
        <v>463</v>
      </c>
      <c r="B78" s="59" t="s">
        <v>64</v>
      </c>
      <c r="C78" s="62">
        <v>3386.8199999999997</v>
      </c>
      <c r="D78" s="61"/>
      <c r="E78" s="63">
        <v>45380</v>
      </c>
      <c r="F78" s="59" t="s">
        <v>14</v>
      </c>
      <c r="G78" s="83">
        <v>45369</v>
      </c>
      <c r="H78" s="61"/>
      <c r="I78" s="59" t="s">
        <v>524</v>
      </c>
      <c r="J78" s="61"/>
      <c r="K78" s="85" t="s">
        <v>523</v>
      </c>
    </row>
    <row r="79" spans="1:11">
      <c r="A79" s="80" t="s">
        <v>463</v>
      </c>
      <c r="B79" s="59" t="s">
        <v>47</v>
      </c>
      <c r="C79" s="62">
        <v>9003.32</v>
      </c>
      <c r="D79" s="61"/>
      <c r="E79" s="63">
        <v>45380</v>
      </c>
      <c r="F79" s="59" t="s">
        <v>471</v>
      </c>
      <c r="G79" s="83">
        <v>45371</v>
      </c>
      <c r="H79" s="59" t="s">
        <v>473</v>
      </c>
      <c r="I79" s="59">
        <v>47</v>
      </c>
      <c r="J79" s="61"/>
      <c r="K79" s="85" t="s">
        <v>593</v>
      </c>
    </row>
    <row r="80" spans="1:11">
      <c r="A80" s="80" t="s">
        <v>16</v>
      </c>
      <c r="B80" s="59" t="s">
        <v>91</v>
      </c>
      <c r="C80" s="62">
        <v>3519.3599999999997</v>
      </c>
      <c r="D80" s="61"/>
      <c r="E80" s="63">
        <v>45380</v>
      </c>
      <c r="F80" s="59" t="s">
        <v>10</v>
      </c>
      <c r="G80" s="83">
        <v>45372</v>
      </c>
      <c r="H80" s="59" t="s">
        <v>475</v>
      </c>
      <c r="I80" s="59">
        <v>13</v>
      </c>
      <c r="J80" s="61"/>
      <c r="K80" s="85" t="s">
        <v>615</v>
      </c>
    </row>
    <row r="81" spans="1:11">
      <c r="A81" s="80" t="s">
        <v>463</v>
      </c>
      <c r="B81" s="59" t="s">
        <v>64</v>
      </c>
      <c r="C81" s="62">
        <v>4504.4799999999996</v>
      </c>
      <c r="D81" s="61"/>
      <c r="E81" s="63">
        <v>45380</v>
      </c>
      <c r="F81" s="59" t="s">
        <v>10</v>
      </c>
      <c r="G81" s="83">
        <v>45373</v>
      </c>
      <c r="H81" s="61"/>
      <c r="I81" s="84"/>
      <c r="J81" s="61"/>
      <c r="K81" s="85" t="s">
        <v>653</v>
      </c>
    </row>
    <row r="82" spans="1:11">
      <c r="A82" s="80" t="s">
        <v>463</v>
      </c>
      <c r="B82" s="59" t="s">
        <v>63</v>
      </c>
      <c r="C82" s="65">
        <v>36500</v>
      </c>
      <c r="D82" s="61"/>
      <c r="E82" s="63">
        <v>45380</v>
      </c>
      <c r="F82" s="59" t="s">
        <v>7</v>
      </c>
      <c r="G82" s="83">
        <v>45373</v>
      </c>
      <c r="H82" s="59" t="s">
        <v>482</v>
      </c>
      <c r="I82" s="59">
        <v>41</v>
      </c>
      <c r="J82" s="61"/>
      <c r="K82" s="85" t="s">
        <v>666</v>
      </c>
    </row>
    <row r="83" spans="1:11">
      <c r="A83" s="80" t="s">
        <v>60</v>
      </c>
      <c r="B83" s="59" t="s">
        <v>61</v>
      </c>
      <c r="C83" s="62">
        <v>4631.38</v>
      </c>
      <c r="D83" s="61"/>
      <c r="E83" s="63">
        <v>45380</v>
      </c>
      <c r="F83" s="59" t="s">
        <v>12</v>
      </c>
      <c r="G83" s="83">
        <v>45360</v>
      </c>
      <c r="H83" s="59" t="s">
        <v>501</v>
      </c>
      <c r="I83" s="84"/>
      <c r="J83" s="61"/>
      <c r="K83" s="85" t="s">
        <v>289</v>
      </c>
    </row>
    <row r="84" spans="1:11">
      <c r="A84" s="80" t="s">
        <v>16</v>
      </c>
      <c r="B84" s="59" t="s">
        <v>713</v>
      </c>
      <c r="C84" s="62">
        <v>3000</v>
      </c>
      <c r="D84" s="59" t="s">
        <v>8</v>
      </c>
      <c r="E84" s="63">
        <v>45380</v>
      </c>
      <c r="F84" s="59" t="s">
        <v>80</v>
      </c>
      <c r="G84" s="83">
        <v>45374</v>
      </c>
      <c r="H84" s="59" t="s">
        <v>515</v>
      </c>
      <c r="I84" s="59">
        <v>9</v>
      </c>
      <c r="J84" s="59" t="s">
        <v>779</v>
      </c>
      <c r="K84" s="85" t="s">
        <v>712</v>
      </c>
    </row>
    <row r="85" spans="1:11">
      <c r="A85" s="80" t="s">
        <v>463</v>
      </c>
      <c r="B85" s="99"/>
      <c r="C85" s="106">
        <v>5000</v>
      </c>
      <c r="D85" s="99" t="s">
        <v>8</v>
      </c>
      <c r="E85" s="107">
        <v>45380</v>
      </c>
      <c r="F85" s="59" t="s">
        <v>141</v>
      </c>
      <c r="G85" s="63" t="s">
        <v>780</v>
      </c>
      <c r="H85" s="61"/>
      <c r="I85" s="102"/>
      <c r="J85" s="84"/>
      <c r="K85" s="98" t="s">
        <v>370</v>
      </c>
    </row>
    <row r="86" spans="1:11">
      <c r="A86" s="80" t="s">
        <v>0</v>
      </c>
      <c r="B86" s="61" t="s">
        <v>5</v>
      </c>
      <c r="C86" s="62">
        <v>44000</v>
      </c>
      <c r="D86" s="61" t="s">
        <v>8</v>
      </c>
      <c r="E86" s="108">
        <v>45380</v>
      </c>
      <c r="F86" s="59" t="s">
        <v>488</v>
      </c>
      <c r="G86" s="63" t="s">
        <v>131</v>
      </c>
      <c r="H86" s="99"/>
      <c r="I86" s="102"/>
      <c r="J86" s="84" t="s">
        <v>745</v>
      </c>
      <c r="K86" s="114" t="s">
        <v>781</v>
      </c>
    </row>
    <row r="87" spans="1:11">
      <c r="A87" s="80" t="s">
        <v>19</v>
      </c>
      <c r="B87" s="61" t="s">
        <v>191</v>
      </c>
      <c r="C87" s="62">
        <v>33000</v>
      </c>
      <c r="D87" s="61" t="s">
        <v>8</v>
      </c>
      <c r="E87" s="108">
        <v>45380</v>
      </c>
      <c r="F87" s="59" t="s">
        <v>140</v>
      </c>
      <c r="G87" s="63" t="s">
        <v>132</v>
      </c>
      <c r="H87" s="61" t="s">
        <v>133</v>
      </c>
      <c r="I87" s="102"/>
      <c r="J87" s="84" t="s">
        <v>157</v>
      </c>
      <c r="K87" s="114" t="s">
        <v>249</v>
      </c>
    </row>
    <row r="88" spans="1:11">
      <c r="A88" s="80" t="s">
        <v>463</v>
      </c>
      <c r="B88" s="61" t="s">
        <v>54</v>
      </c>
      <c r="C88" s="62">
        <v>27500</v>
      </c>
      <c r="D88" s="61" t="s">
        <v>8</v>
      </c>
      <c r="E88" s="108">
        <v>45380</v>
      </c>
      <c r="F88" s="59" t="s">
        <v>192</v>
      </c>
      <c r="G88" s="63" t="s">
        <v>129</v>
      </c>
      <c r="H88" s="61" t="s">
        <v>194</v>
      </c>
      <c r="I88" s="102"/>
      <c r="J88" s="84" t="s">
        <v>157</v>
      </c>
      <c r="K88" s="114" t="s">
        <v>258</v>
      </c>
    </row>
    <row r="89" spans="1:11">
      <c r="A89" s="80" t="s">
        <v>0</v>
      </c>
      <c r="B89" s="59" t="s">
        <v>32</v>
      </c>
      <c r="C89" s="62">
        <v>16500</v>
      </c>
      <c r="D89" s="61" t="s">
        <v>101</v>
      </c>
      <c r="E89" s="63">
        <v>45381</v>
      </c>
      <c r="F89" s="59" t="s">
        <v>14</v>
      </c>
      <c r="G89" s="83">
        <v>45331</v>
      </c>
      <c r="H89" s="59" t="s">
        <v>770</v>
      </c>
      <c r="I89" s="84"/>
      <c r="J89" s="59" t="s">
        <v>770</v>
      </c>
      <c r="K89" s="98" t="s">
        <v>197</v>
      </c>
    </row>
    <row r="90" spans="1:11">
      <c r="A90" s="80" t="s">
        <v>60</v>
      </c>
      <c r="B90" s="59" t="s">
        <v>61</v>
      </c>
      <c r="C90" s="62">
        <v>68600</v>
      </c>
      <c r="D90" s="61"/>
      <c r="E90" s="63">
        <v>45381</v>
      </c>
      <c r="F90" s="59" t="s">
        <v>15</v>
      </c>
      <c r="G90" s="83">
        <v>45343</v>
      </c>
      <c r="H90" s="61"/>
      <c r="I90" s="84"/>
      <c r="J90" s="61"/>
      <c r="K90" s="85" t="s">
        <v>207</v>
      </c>
    </row>
    <row r="91" spans="1:11">
      <c r="A91" s="80" t="s">
        <v>28</v>
      </c>
      <c r="B91" s="59" t="s">
        <v>29</v>
      </c>
      <c r="C91" s="62">
        <v>6285.78</v>
      </c>
      <c r="D91" s="61"/>
      <c r="E91" s="63">
        <v>45381</v>
      </c>
      <c r="F91" s="59" t="s">
        <v>10</v>
      </c>
      <c r="G91" s="83">
        <v>45355</v>
      </c>
      <c r="H91" s="61"/>
      <c r="I91" s="84"/>
      <c r="J91" s="61"/>
      <c r="K91" s="85" t="s">
        <v>256</v>
      </c>
    </row>
    <row r="92" spans="1:11">
      <c r="A92" s="80" t="s">
        <v>0</v>
      </c>
      <c r="B92" s="59" t="s">
        <v>5</v>
      </c>
      <c r="C92" s="62">
        <v>33910.5</v>
      </c>
      <c r="D92" s="61"/>
      <c r="E92" s="63">
        <v>45381</v>
      </c>
      <c r="F92" s="59" t="s">
        <v>471</v>
      </c>
      <c r="G92" s="83">
        <v>45357</v>
      </c>
      <c r="H92" s="61"/>
      <c r="I92" s="84"/>
      <c r="J92" s="61"/>
      <c r="K92" s="85" t="s">
        <v>266</v>
      </c>
    </row>
    <row r="93" spans="1:11">
      <c r="A93" s="80" t="s">
        <v>463</v>
      </c>
      <c r="B93" s="59" t="s">
        <v>112</v>
      </c>
      <c r="C93" s="62">
        <v>17000</v>
      </c>
      <c r="D93" s="59" t="s">
        <v>108</v>
      </c>
      <c r="E93" s="63">
        <v>45381</v>
      </c>
      <c r="F93" s="59" t="s">
        <v>14</v>
      </c>
      <c r="G93" s="83">
        <v>45358</v>
      </c>
      <c r="H93" s="59" t="s">
        <v>770</v>
      </c>
      <c r="I93" s="59">
        <v>7</v>
      </c>
      <c r="J93" s="61"/>
      <c r="K93" s="85" t="s">
        <v>273</v>
      </c>
    </row>
    <row r="94" spans="1:11">
      <c r="A94" s="80" t="s">
        <v>463</v>
      </c>
      <c r="B94" s="59" t="s">
        <v>54</v>
      </c>
      <c r="C94" s="62">
        <v>11568.58</v>
      </c>
      <c r="D94" s="61"/>
      <c r="E94" s="63">
        <v>45381</v>
      </c>
      <c r="F94" s="59" t="s">
        <v>15</v>
      </c>
      <c r="G94" s="83">
        <v>45361</v>
      </c>
      <c r="H94" s="61"/>
      <c r="I94" s="84"/>
      <c r="J94" s="61"/>
      <c r="K94" s="85" t="s">
        <v>305</v>
      </c>
    </row>
    <row r="95" spans="1:11">
      <c r="A95" s="80" t="s">
        <v>463</v>
      </c>
      <c r="B95" s="59" t="s">
        <v>56</v>
      </c>
      <c r="C95" s="62">
        <v>4864.5</v>
      </c>
      <c r="D95" s="61"/>
      <c r="E95" s="63">
        <v>45381</v>
      </c>
      <c r="F95" s="59" t="s">
        <v>14</v>
      </c>
      <c r="G95" s="83">
        <v>45369</v>
      </c>
      <c r="H95" s="59" t="s">
        <v>774</v>
      </c>
      <c r="I95" s="59">
        <v>21</v>
      </c>
      <c r="J95" s="61"/>
      <c r="K95" s="85" t="s">
        <v>525</v>
      </c>
    </row>
    <row r="96" spans="1:11">
      <c r="A96" s="80" t="s">
        <v>463</v>
      </c>
      <c r="B96" s="59" t="s">
        <v>57</v>
      </c>
      <c r="C96" s="65">
        <v>1762.5</v>
      </c>
      <c r="D96" s="61"/>
      <c r="E96" s="63">
        <v>45381</v>
      </c>
      <c r="F96" s="59" t="s">
        <v>7</v>
      </c>
      <c r="G96" s="83">
        <v>45366</v>
      </c>
      <c r="H96" s="59" t="s">
        <v>480</v>
      </c>
      <c r="I96" s="59">
        <v>50</v>
      </c>
      <c r="J96" s="61"/>
      <c r="K96" s="85" t="s">
        <v>348</v>
      </c>
    </row>
    <row r="97" spans="1:11">
      <c r="A97" s="80" t="s">
        <v>27</v>
      </c>
      <c r="B97" s="59" t="s">
        <v>52</v>
      </c>
      <c r="C97" s="65">
        <v>3000</v>
      </c>
      <c r="D97" s="59" t="s">
        <v>102</v>
      </c>
      <c r="E97" s="63">
        <v>45381</v>
      </c>
      <c r="F97" s="59" t="s">
        <v>7</v>
      </c>
      <c r="G97" s="83">
        <v>45372</v>
      </c>
      <c r="H97" s="59" t="s">
        <v>619</v>
      </c>
      <c r="I97" s="59">
        <v>33</v>
      </c>
      <c r="J97" s="61"/>
      <c r="K97" s="85" t="s">
        <v>621</v>
      </c>
    </row>
    <row r="98" spans="1:11">
      <c r="A98" s="80" t="s">
        <v>463</v>
      </c>
      <c r="B98" s="59" t="s">
        <v>113</v>
      </c>
      <c r="C98" s="65">
        <v>3500</v>
      </c>
      <c r="D98" s="59"/>
      <c r="E98" s="63">
        <v>45381</v>
      </c>
      <c r="F98" s="59" t="s">
        <v>7</v>
      </c>
      <c r="G98" s="83">
        <v>45374</v>
      </c>
      <c r="H98" s="59" t="s">
        <v>691</v>
      </c>
      <c r="I98" s="59" t="s">
        <v>692</v>
      </c>
      <c r="J98" s="61"/>
      <c r="K98" s="85" t="s">
        <v>690</v>
      </c>
    </row>
    <row r="99" spans="1:11">
      <c r="A99" s="80" t="s">
        <v>16</v>
      </c>
      <c r="B99" s="59" t="s">
        <v>704</v>
      </c>
      <c r="C99" s="65">
        <v>5499</v>
      </c>
      <c r="D99" s="61"/>
      <c r="E99" s="63">
        <v>45381</v>
      </c>
      <c r="F99" s="59" t="s">
        <v>7</v>
      </c>
      <c r="G99" s="83">
        <v>45374</v>
      </c>
      <c r="H99" s="59" t="s">
        <v>483</v>
      </c>
      <c r="I99" s="59">
        <v>91</v>
      </c>
      <c r="J99" s="61"/>
      <c r="K99" s="85" t="s">
        <v>703</v>
      </c>
    </row>
    <row r="100" spans="1:11">
      <c r="A100" s="80" t="s">
        <v>16</v>
      </c>
      <c r="B100" s="99"/>
      <c r="C100" s="106">
        <v>3500</v>
      </c>
      <c r="D100" s="99" t="s">
        <v>8</v>
      </c>
      <c r="E100" s="63">
        <v>45381</v>
      </c>
      <c r="F100" s="59" t="s">
        <v>141</v>
      </c>
      <c r="G100" s="63" t="s">
        <v>782</v>
      </c>
      <c r="H100" s="61"/>
      <c r="I100" s="102"/>
      <c r="J100" s="84"/>
      <c r="K100" s="98" t="s">
        <v>361</v>
      </c>
    </row>
    <row r="101" spans="1:11">
      <c r="A101" s="80" t="s">
        <v>463</v>
      </c>
      <c r="B101" s="99"/>
      <c r="C101" s="106">
        <v>3010</v>
      </c>
      <c r="D101" s="99" t="s">
        <v>8</v>
      </c>
      <c r="E101" s="107">
        <v>45381</v>
      </c>
      <c r="F101" s="84" t="s">
        <v>145</v>
      </c>
      <c r="G101" s="63" t="s">
        <v>783</v>
      </c>
      <c r="H101" s="84" t="s">
        <v>373</v>
      </c>
      <c r="I101" s="102"/>
      <c r="J101" s="109" t="s">
        <v>784</v>
      </c>
      <c r="K101" s="115" t="s">
        <v>546</v>
      </c>
    </row>
    <row r="102" spans="1:11">
      <c r="A102" s="80" t="s">
        <v>463</v>
      </c>
      <c r="B102" s="99"/>
      <c r="C102" s="106">
        <v>3249</v>
      </c>
      <c r="D102" s="99" t="s">
        <v>136</v>
      </c>
      <c r="E102" s="107">
        <v>45381</v>
      </c>
      <c r="F102" s="84" t="s">
        <v>141</v>
      </c>
      <c r="G102" s="63" t="s">
        <v>783</v>
      </c>
      <c r="H102" s="84" t="s">
        <v>151</v>
      </c>
      <c r="I102" s="102"/>
      <c r="J102" s="109" t="s">
        <v>785</v>
      </c>
      <c r="K102" s="115" t="s">
        <v>547</v>
      </c>
    </row>
    <row r="103" spans="1:11">
      <c r="A103" s="80" t="s">
        <v>463</v>
      </c>
      <c r="B103" s="99"/>
      <c r="C103" s="106">
        <v>3009</v>
      </c>
      <c r="D103" s="99" t="s">
        <v>8</v>
      </c>
      <c r="E103" s="107">
        <v>45381</v>
      </c>
      <c r="F103" s="84" t="s">
        <v>145</v>
      </c>
      <c r="G103" s="63" t="s">
        <v>783</v>
      </c>
      <c r="H103" s="84" t="s">
        <v>155</v>
      </c>
      <c r="I103" s="102"/>
      <c r="J103" s="109" t="s">
        <v>786</v>
      </c>
      <c r="K103" s="115" t="s">
        <v>548</v>
      </c>
    </row>
    <row r="104" spans="1:11">
      <c r="A104" s="80" t="s">
        <v>463</v>
      </c>
      <c r="B104" s="99"/>
      <c r="C104" s="106">
        <v>2131</v>
      </c>
      <c r="D104" s="99" t="s">
        <v>135</v>
      </c>
      <c r="E104" s="107">
        <v>45381</v>
      </c>
      <c r="F104" s="84" t="s">
        <v>141</v>
      </c>
      <c r="G104" s="63" t="s">
        <v>783</v>
      </c>
      <c r="H104" s="84" t="s">
        <v>156</v>
      </c>
      <c r="I104" s="102"/>
      <c r="J104" s="109" t="s">
        <v>787</v>
      </c>
      <c r="K104" s="115" t="s">
        <v>549</v>
      </c>
    </row>
    <row r="105" spans="1:11">
      <c r="A105" s="80" t="s">
        <v>463</v>
      </c>
      <c r="B105" s="61" t="s">
        <v>54</v>
      </c>
      <c r="C105" s="62">
        <v>43800</v>
      </c>
      <c r="D105" s="61" t="s">
        <v>8</v>
      </c>
      <c r="E105" s="107">
        <v>45381</v>
      </c>
      <c r="F105" s="59" t="s">
        <v>140</v>
      </c>
      <c r="G105" s="63" t="s">
        <v>788</v>
      </c>
      <c r="H105" s="61" t="s">
        <v>133</v>
      </c>
      <c r="I105" s="102"/>
      <c r="J105" s="84" t="s">
        <v>157</v>
      </c>
      <c r="K105" s="114" t="s">
        <v>198</v>
      </c>
    </row>
    <row r="106" spans="1:11">
      <c r="A106" s="80" t="s">
        <v>0</v>
      </c>
      <c r="B106" s="61" t="s">
        <v>23</v>
      </c>
      <c r="C106" s="62">
        <v>19800</v>
      </c>
      <c r="D106" s="61" t="s">
        <v>8</v>
      </c>
      <c r="E106" s="108">
        <v>45381</v>
      </c>
      <c r="F106" s="59" t="s">
        <v>140</v>
      </c>
      <c r="G106" s="63" t="s">
        <v>134</v>
      </c>
      <c r="H106" s="61" t="s">
        <v>127</v>
      </c>
      <c r="I106" s="102"/>
      <c r="J106" s="84" t="s">
        <v>157</v>
      </c>
      <c r="K106" s="114" t="s">
        <v>263</v>
      </c>
    </row>
    <row r="107" spans="1:11">
      <c r="A107" s="80" t="s">
        <v>463</v>
      </c>
      <c r="B107" s="59" t="s">
        <v>89</v>
      </c>
      <c r="C107" s="62">
        <v>2329.3199999999997</v>
      </c>
      <c r="D107" s="61"/>
      <c r="E107" s="63">
        <v>45382</v>
      </c>
      <c r="F107" s="59" t="s">
        <v>10</v>
      </c>
      <c r="G107" s="83">
        <v>45336</v>
      </c>
      <c r="H107" s="61"/>
      <c r="I107" s="84"/>
      <c r="J107" s="61"/>
      <c r="K107" s="85" t="s">
        <v>200</v>
      </c>
    </row>
    <row r="108" spans="1:11">
      <c r="A108" s="80" t="s">
        <v>0</v>
      </c>
      <c r="B108" s="59" t="s">
        <v>5</v>
      </c>
      <c r="C108" s="62">
        <v>14200</v>
      </c>
      <c r="D108" s="59" t="s">
        <v>101</v>
      </c>
      <c r="E108" s="63">
        <v>45382</v>
      </c>
      <c r="F108" s="59" t="s">
        <v>6</v>
      </c>
      <c r="G108" s="83">
        <v>45365</v>
      </c>
      <c r="H108" s="59" t="s">
        <v>506</v>
      </c>
      <c r="I108" s="84"/>
      <c r="J108" s="61"/>
      <c r="K108" s="85" t="s">
        <v>338</v>
      </c>
    </row>
    <row r="109" spans="1:11">
      <c r="A109" s="80" t="s">
        <v>463</v>
      </c>
      <c r="B109" s="59" t="s">
        <v>54</v>
      </c>
      <c r="C109" s="62">
        <v>25687.379999999997</v>
      </c>
      <c r="D109" s="61"/>
      <c r="E109" s="63">
        <v>45382</v>
      </c>
      <c r="F109" s="59" t="s">
        <v>471</v>
      </c>
      <c r="G109" s="83">
        <v>45369</v>
      </c>
      <c r="H109" s="59" t="s">
        <v>537</v>
      </c>
      <c r="I109" s="59">
        <v>3</v>
      </c>
      <c r="J109" s="61"/>
      <c r="K109" s="85" t="s">
        <v>536</v>
      </c>
    </row>
    <row r="110" spans="1:11">
      <c r="A110" s="80" t="s">
        <v>463</v>
      </c>
      <c r="B110" s="59" t="s">
        <v>47</v>
      </c>
      <c r="C110" s="62">
        <v>11601.48</v>
      </c>
      <c r="D110" s="61"/>
      <c r="E110" s="63">
        <v>45382</v>
      </c>
      <c r="F110" s="59" t="s">
        <v>14</v>
      </c>
      <c r="G110" s="83">
        <v>45372</v>
      </c>
      <c r="H110" s="59" t="s">
        <v>610</v>
      </c>
      <c r="I110" s="59">
        <v>8</v>
      </c>
      <c r="J110" s="61"/>
      <c r="K110" s="85" t="s">
        <v>609</v>
      </c>
    </row>
    <row r="111" spans="1:11">
      <c r="A111" s="80" t="s">
        <v>463</v>
      </c>
      <c r="B111" s="59" t="s">
        <v>25</v>
      </c>
      <c r="C111" s="62">
        <v>2632</v>
      </c>
      <c r="D111" s="99"/>
      <c r="E111" s="108">
        <v>45382</v>
      </c>
      <c r="F111" s="59" t="s">
        <v>10</v>
      </c>
      <c r="G111" s="83">
        <v>45373</v>
      </c>
      <c r="H111" s="99"/>
      <c r="I111" s="102"/>
      <c r="J111" s="99"/>
      <c r="K111" s="114" t="s">
        <v>659</v>
      </c>
    </row>
    <row r="112" spans="1:11">
      <c r="A112" s="80" t="s">
        <v>463</v>
      </c>
      <c r="B112" s="99"/>
      <c r="C112" s="106">
        <v>2769</v>
      </c>
      <c r="D112" s="99" t="s">
        <v>138</v>
      </c>
      <c r="E112" s="107">
        <v>45382</v>
      </c>
      <c r="F112" s="84" t="s">
        <v>145</v>
      </c>
      <c r="G112" s="63" t="s">
        <v>789</v>
      </c>
      <c r="H112" s="84" t="s">
        <v>152</v>
      </c>
      <c r="I112" s="102"/>
      <c r="J112" s="109" t="s">
        <v>152</v>
      </c>
      <c r="K112" s="115" t="s">
        <v>571</v>
      </c>
    </row>
    <row r="113" spans="1:12">
      <c r="A113" s="80" t="s">
        <v>463</v>
      </c>
      <c r="B113" s="99"/>
      <c r="C113" s="106">
        <v>2935</v>
      </c>
      <c r="D113" s="99" t="s">
        <v>101</v>
      </c>
      <c r="E113" s="107">
        <v>45382</v>
      </c>
      <c r="F113" s="84" t="s">
        <v>141</v>
      </c>
      <c r="G113" s="63" t="s">
        <v>789</v>
      </c>
      <c r="H113" s="84" t="s">
        <v>146</v>
      </c>
      <c r="I113" s="102"/>
      <c r="J113" s="109" t="s">
        <v>790</v>
      </c>
      <c r="K113" s="115" t="s">
        <v>572</v>
      </c>
    </row>
    <row r="114" spans="1:12">
      <c r="A114" s="80" t="s">
        <v>463</v>
      </c>
      <c r="B114" s="99"/>
      <c r="C114" s="106">
        <v>6000</v>
      </c>
      <c r="D114" s="99" t="s">
        <v>8</v>
      </c>
      <c r="E114" s="107">
        <v>45382</v>
      </c>
      <c r="F114" s="84" t="s">
        <v>145</v>
      </c>
      <c r="G114" s="63" t="s">
        <v>789</v>
      </c>
      <c r="H114" s="84" t="s">
        <v>574</v>
      </c>
      <c r="I114" s="102"/>
      <c r="J114" s="109" t="s">
        <v>574</v>
      </c>
      <c r="K114" s="115" t="s">
        <v>573</v>
      </c>
    </row>
    <row r="115" spans="1:12">
      <c r="A115" s="80" t="s">
        <v>463</v>
      </c>
      <c r="B115" s="99"/>
      <c r="C115" s="106">
        <v>3008</v>
      </c>
      <c r="D115" s="99" t="s">
        <v>101</v>
      </c>
      <c r="E115" s="107">
        <v>45382</v>
      </c>
      <c r="F115" s="84" t="s">
        <v>141</v>
      </c>
      <c r="G115" s="63" t="s">
        <v>789</v>
      </c>
      <c r="H115" s="84" t="s">
        <v>151</v>
      </c>
      <c r="I115" s="102"/>
      <c r="J115" s="109" t="s">
        <v>785</v>
      </c>
      <c r="K115" s="115" t="s">
        <v>575</v>
      </c>
    </row>
    <row r="116" spans="1:12">
      <c r="A116" s="80" t="s">
        <v>463</v>
      </c>
      <c r="B116" s="99"/>
      <c r="C116" s="106">
        <v>2605</v>
      </c>
      <c r="D116" s="99" t="s">
        <v>138</v>
      </c>
      <c r="E116" s="107">
        <v>45382</v>
      </c>
      <c r="F116" s="84" t="s">
        <v>145</v>
      </c>
      <c r="G116" s="63" t="s">
        <v>789</v>
      </c>
      <c r="H116" s="84" t="s">
        <v>152</v>
      </c>
      <c r="I116" s="102"/>
      <c r="J116" s="109" t="s">
        <v>152</v>
      </c>
      <c r="K116" s="115" t="s">
        <v>169</v>
      </c>
    </row>
    <row r="117" spans="1:12">
      <c r="A117" s="80" t="s">
        <v>19</v>
      </c>
      <c r="B117" s="61" t="s">
        <v>191</v>
      </c>
      <c r="C117" s="62">
        <v>29600</v>
      </c>
      <c r="D117" s="61" t="s">
        <v>8</v>
      </c>
      <c r="E117" s="107">
        <v>45382</v>
      </c>
      <c r="F117" s="59" t="s">
        <v>140</v>
      </c>
      <c r="G117" s="63">
        <v>45337</v>
      </c>
      <c r="H117" s="61" t="s">
        <v>133</v>
      </c>
      <c r="I117" s="102"/>
      <c r="J117" s="84" t="s">
        <v>157</v>
      </c>
      <c r="K117" s="114" t="s">
        <v>201</v>
      </c>
    </row>
    <row r="118" spans="1:12">
      <c r="A118" s="81" t="s">
        <v>117</v>
      </c>
      <c r="B118" s="78" t="s">
        <v>118</v>
      </c>
      <c r="C118" s="82">
        <v>23869.85</v>
      </c>
      <c r="D118" s="78" t="s">
        <v>470</v>
      </c>
      <c r="E118" s="104">
        <v>45382</v>
      </c>
      <c r="F118" s="64" t="s">
        <v>488</v>
      </c>
      <c r="G118" s="79" t="s">
        <v>132</v>
      </c>
      <c r="H118" s="100"/>
      <c r="I118" s="105"/>
      <c r="J118" s="103" t="s">
        <v>745</v>
      </c>
      <c r="K118" s="116" t="s">
        <v>248</v>
      </c>
    </row>
    <row r="120" spans="1:12">
      <c r="A120" s="1"/>
      <c r="B120" s="1"/>
      <c r="C120" s="1"/>
      <c r="D120" s="1"/>
    </row>
    <row r="121" spans="1:12" ht="18">
      <c r="A121" s="124" t="s">
        <v>99</v>
      </c>
      <c r="B121" s="124"/>
      <c r="C121" s="13">
        <f>SUM(Таблица1[Volume, tons])</f>
        <v>1431241.3290000001</v>
      </c>
      <c r="D121" s="1"/>
    </row>
    <row r="122" spans="1:12" ht="18">
      <c r="A122" s="124" t="s">
        <v>40</v>
      </c>
      <c r="B122" s="124"/>
      <c r="C122" s="96" t="s">
        <v>791</v>
      </c>
      <c r="D122" s="1"/>
      <c r="I122" s="89"/>
      <c r="J122" s="90"/>
      <c r="K122" s="90"/>
      <c r="L122" s="91"/>
    </row>
    <row r="123" spans="1:12" ht="16">
      <c r="A123" s="1"/>
      <c r="B123" s="1"/>
      <c r="C123" s="1"/>
      <c r="D123" s="1"/>
      <c r="I123" s="89"/>
      <c r="J123" s="92"/>
      <c r="K123" s="92"/>
      <c r="L123" s="93"/>
    </row>
    <row r="124" spans="1:12" ht="16">
      <c r="A124" s="10"/>
      <c r="B124" s="69" t="s">
        <v>792</v>
      </c>
      <c r="C124" s="69" t="s">
        <v>742</v>
      </c>
      <c r="D124" s="11" t="s">
        <v>43</v>
      </c>
      <c r="I124" s="94"/>
      <c r="J124" s="95"/>
      <c r="K124" s="95"/>
      <c r="L124" s="93"/>
    </row>
    <row r="125" spans="1:12" ht="16">
      <c r="A125" s="10" t="s">
        <v>105</v>
      </c>
      <c r="B125" s="87">
        <v>595496</v>
      </c>
      <c r="C125" s="87">
        <v>493783</v>
      </c>
      <c r="D125" s="70" t="s">
        <v>793</v>
      </c>
      <c r="I125" s="89"/>
      <c r="J125" s="95"/>
      <c r="K125" s="95"/>
      <c r="L125" s="93"/>
    </row>
    <row r="126" spans="1:12" ht="16">
      <c r="A126" s="12" t="s">
        <v>106</v>
      </c>
      <c r="B126" s="88">
        <v>105739</v>
      </c>
      <c r="C126" s="88">
        <v>26992</v>
      </c>
      <c r="D126" s="70" t="s">
        <v>794</v>
      </c>
      <c r="I126" s="89"/>
      <c r="J126" s="95"/>
      <c r="K126" s="95"/>
      <c r="L126" s="93"/>
    </row>
    <row r="127" spans="1:12" ht="16">
      <c r="A127" s="10" t="s">
        <v>107</v>
      </c>
      <c r="B127" s="88">
        <v>91829</v>
      </c>
      <c r="C127" s="88">
        <v>99782</v>
      </c>
      <c r="D127" s="70" t="s">
        <v>795</v>
      </c>
      <c r="L127" s="3"/>
    </row>
    <row r="128" spans="1:12" ht="16">
      <c r="A128" s="10" t="s">
        <v>109</v>
      </c>
      <c r="B128" s="88">
        <v>638177</v>
      </c>
      <c r="C128" s="88">
        <v>915561</v>
      </c>
      <c r="D128" s="70" t="s">
        <v>796</v>
      </c>
      <c r="L128" s="3"/>
    </row>
    <row r="129" spans="2:12">
      <c r="L129" s="3"/>
    </row>
    <row r="130" spans="2:12">
      <c r="L130" s="3"/>
    </row>
    <row r="131" spans="2:12">
      <c r="B131" s="6" t="s">
        <v>18</v>
      </c>
      <c r="C131" s="97">
        <v>118449</v>
      </c>
      <c r="D131" s="97">
        <v>94543</v>
      </c>
      <c r="E131" s="6" t="s">
        <v>18</v>
      </c>
      <c r="F131" s="3">
        <v>182539</v>
      </c>
      <c r="L131" s="3"/>
    </row>
    <row r="132" spans="2:12">
      <c r="B132" s="6" t="s">
        <v>13</v>
      </c>
      <c r="C132" s="97">
        <v>300983</v>
      </c>
      <c r="D132" s="97">
        <v>176727</v>
      </c>
      <c r="E132" s="6" t="s">
        <v>13</v>
      </c>
      <c r="F132" s="3">
        <v>828770</v>
      </c>
      <c r="L132" s="3"/>
    </row>
    <row r="133" spans="2:12">
      <c r="B133" s="3" t="s">
        <v>463</v>
      </c>
      <c r="C133" s="97">
        <v>329954</v>
      </c>
      <c r="D133" s="97">
        <v>433375</v>
      </c>
      <c r="E133" s="3" t="s">
        <v>463</v>
      </c>
      <c r="F133" s="3">
        <v>1429631</v>
      </c>
      <c r="L133" s="3"/>
    </row>
    <row r="134" spans="2:12">
      <c r="B134" s="3" t="s">
        <v>2</v>
      </c>
      <c r="C134" s="97">
        <v>59918</v>
      </c>
      <c r="D134" s="97">
        <v>6503</v>
      </c>
      <c r="E134" s="3" t="s">
        <v>2</v>
      </c>
      <c r="F134" s="3">
        <v>454392</v>
      </c>
      <c r="J134" s="2"/>
      <c r="L134" s="3"/>
    </row>
    <row r="135" spans="2:12">
      <c r="B135" s="3" t="s">
        <v>1</v>
      </c>
      <c r="C135" s="97">
        <v>34294</v>
      </c>
      <c r="D135" s="97">
        <v>72216</v>
      </c>
      <c r="E135" s="3" t="s">
        <v>1</v>
      </c>
      <c r="F135" s="3">
        <v>216649</v>
      </c>
      <c r="L135" s="3"/>
    </row>
    <row r="136" spans="2:12">
      <c r="B136" s="3" t="s">
        <v>28</v>
      </c>
      <c r="C136" s="97">
        <v>29892</v>
      </c>
      <c r="D136" s="97">
        <v>6286</v>
      </c>
      <c r="E136" s="3" t="s">
        <v>28</v>
      </c>
      <c r="F136" s="3">
        <v>159805</v>
      </c>
      <c r="L136" s="3"/>
    </row>
    <row r="137" spans="2:12">
      <c r="B137" s="3" t="s">
        <v>19</v>
      </c>
      <c r="C137" s="97">
        <v>113603</v>
      </c>
      <c r="D137" s="97">
        <v>123600</v>
      </c>
      <c r="E137" s="3" t="s">
        <v>19</v>
      </c>
      <c r="F137" s="3">
        <v>355426</v>
      </c>
    </row>
    <row r="138" spans="2:12">
      <c r="B138" s="3" t="s">
        <v>0</v>
      </c>
      <c r="C138" s="97">
        <v>335462</v>
      </c>
      <c r="D138" s="97">
        <v>329987</v>
      </c>
      <c r="E138" s="3" t="s">
        <v>0</v>
      </c>
      <c r="F138" s="3">
        <v>1594756</v>
      </c>
    </row>
    <row r="139" spans="2:12">
      <c r="B139" s="3" t="s">
        <v>464</v>
      </c>
      <c r="C139" s="97">
        <v>213562</v>
      </c>
      <c r="D139" s="97">
        <v>188004</v>
      </c>
      <c r="E139" s="3" t="s">
        <v>44</v>
      </c>
      <c r="F139" s="3">
        <v>254445</v>
      </c>
    </row>
    <row r="140" spans="2:12">
      <c r="E140" s="3" t="s">
        <v>464</v>
      </c>
      <c r="F140" s="3">
        <v>1003185</v>
      </c>
    </row>
    <row r="142" spans="2:12">
      <c r="E142" s="1"/>
      <c r="F142" s="1"/>
    </row>
  </sheetData>
  <mergeCells count="3">
    <mergeCell ref="A1:K1"/>
    <mergeCell ref="A121:B121"/>
    <mergeCell ref="A122:B122"/>
  </mergeCells>
  <conditionalFormatting sqref="K4">
    <cfRule type="duplicateValues" dxfId="308" priority="150"/>
    <cfRule type="duplicateValues" dxfId="307" priority="149"/>
  </conditionalFormatting>
  <conditionalFormatting sqref="K5">
    <cfRule type="duplicateValues" dxfId="306" priority="148"/>
    <cfRule type="duplicateValues" dxfId="305" priority="147"/>
  </conditionalFormatting>
  <conditionalFormatting sqref="K6">
    <cfRule type="duplicateValues" dxfId="304" priority="146"/>
    <cfRule type="duplicateValues" dxfId="303" priority="145"/>
  </conditionalFormatting>
  <conditionalFormatting sqref="K7">
    <cfRule type="duplicateValues" dxfId="302" priority="144"/>
    <cfRule type="duplicateValues" dxfId="301" priority="143"/>
  </conditionalFormatting>
  <conditionalFormatting sqref="K8">
    <cfRule type="duplicateValues" dxfId="300" priority="142"/>
    <cfRule type="duplicateValues" dxfId="299" priority="141"/>
  </conditionalFormatting>
  <conditionalFormatting sqref="K9">
    <cfRule type="duplicateValues" dxfId="298" priority="140"/>
    <cfRule type="duplicateValues" dxfId="297" priority="139"/>
  </conditionalFormatting>
  <conditionalFormatting sqref="K10">
    <cfRule type="duplicateValues" dxfId="296" priority="138"/>
    <cfRule type="duplicateValues" dxfId="295" priority="137"/>
  </conditionalFormatting>
  <conditionalFormatting sqref="K11">
    <cfRule type="duplicateValues" dxfId="294" priority="136"/>
  </conditionalFormatting>
  <conditionalFormatting sqref="K12">
    <cfRule type="duplicateValues" dxfId="293" priority="135"/>
    <cfRule type="duplicateValues" dxfId="292" priority="134"/>
  </conditionalFormatting>
  <conditionalFormatting sqref="K13">
    <cfRule type="duplicateValues" dxfId="291" priority="133"/>
    <cfRule type="duplicateValues" dxfId="290" priority="132"/>
  </conditionalFormatting>
  <conditionalFormatting sqref="K14">
    <cfRule type="duplicateValues" dxfId="289" priority="131"/>
    <cfRule type="duplicateValues" dxfId="288" priority="130"/>
  </conditionalFormatting>
  <conditionalFormatting sqref="K15">
    <cfRule type="duplicateValues" dxfId="287" priority="129"/>
    <cfRule type="duplicateValues" dxfId="286" priority="128"/>
  </conditionalFormatting>
  <conditionalFormatting sqref="K16">
    <cfRule type="duplicateValues" dxfId="285" priority="127"/>
    <cfRule type="duplicateValues" dxfId="284" priority="126"/>
  </conditionalFormatting>
  <conditionalFormatting sqref="K17">
    <cfRule type="duplicateValues" dxfId="283" priority="125"/>
    <cfRule type="duplicateValues" dxfId="282" priority="124"/>
  </conditionalFormatting>
  <conditionalFormatting sqref="K18">
    <cfRule type="duplicateValues" dxfId="281" priority="123"/>
    <cfRule type="duplicateValues" dxfId="280" priority="122"/>
  </conditionalFormatting>
  <conditionalFormatting sqref="K19">
    <cfRule type="duplicateValues" dxfId="279" priority="121"/>
    <cfRule type="duplicateValues" dxfId="278" priority="120"/>
  </conditionalFormatting>
  <conditionalFormatting sqref="K20">
    <cfRule type="duplicateValues" dxfId="277" priority="119"/>
    <cfRule type="duplicateValues" dxfId="276" priority="118"/>
  </conditionalFormatting>
  <conditionalFormatting sqref="K21">
    <cfRule type="duplicateValues" dxfId="275" priority="117"/>
    <cfRule type="duplicateValues" dxfId="274" priority="116"/>
  </conditionalFormatting>
  <conditionalFormatting sqref="K22">
    <cfRule type="duplicateValues" dxfId="273" priority="115"/>
    <cfRule type="duplicateValues" dxfId="272" priority="114"/>
  </conditionalFormatting>
  <conditionalFormatting sqref="K23">
    <cfRule type="duplicateValues" dxfId="271" priority="113"/>
    <cfRule type="duplicateValues" dxfId="270" priority="112"/>
  </conditionalFormatting>
  <conditionalFormatting sqref="K24">
    <cfRule type="duplicateValues" dxfId="269" priority="111"/>
    <cfRule type="duplicateValues" dxfId="268" priority="110"/>
  </conditionalFormatting>
  <conditionalFormatting sqref="K25">
    <cfRule type="duplicateValues" dxfId="267" priority="109"/>
    <cfRule type="duplicateValues" dxfId="266" priority="108"/>
  </conditionalFormatting>
  <conditionalFormatting sqref="K26">
    <cfRule type="duplicateValues" dxfId="265" priority="107"/>
    <cfRule type="duplicateValues" dxfId="264" priority="106"/>
  </conditionalFormatting>
  <conditionalFormatting sqref="K27">
    <cfRule type="duplicateValues" dxfId="263" priority="105"/>
    <cfRule type="duplicateValues" dxfId="262" priority="104"/>
  </conditionalFormatting>
  <conditionalFormatting sqref="K28">
    <cfRule type="duplicateValues" dxfId="261" priority="103"/>
    <cfRule type="duplicateValues" dxfId="260" priority="102"/>
  </conditionalFormatting>
  <conditionalFormatting sqref="K29">
    <cfRule type="duplicateValues" dxfId="259" priority="101"/>
    <cfRule type="duplicateValues" dxfId="258" priority="100"/>
  </conditionalFormatting>
  <conditionalFormatting sqref="K30">
    <cfRule type="duplicateValues" dxfId="257" priority="99"/>
    <cfRule type="duplicateValues" dxfId="256" priority="98"/>
  </conditionalFormatting>
  <conditionalFormatting sqref="K31">
    <cfRule type="duplicateValues" dxfId="255" priority="97"/>
    <cfRule type="duplicateValues" dxfId="254" priority="96"/>
  </conditionalFormatting>
  <conditionalFormatting sqref="K32">
    <cfRule type="duplicateValues" dxfId="253" priority="95"/>
    <cfRule type="duplicateValues" dxfId="252" priority="94"/>
  </conditionalFormatting>
  <conditionalFormatting sqref="K33">
    <cfRule type="duplicateValues" dxfId="251" priority="93"/>
    <cfRule type="duplicateValues" dxfId="250" priority="92"/>
  </conditionalFormatting>
  <conditionalFormatting sqref="K34">
    <cfRule type="duplicateValues" dxfId="249" priority="91"/>
    <cfRule type="duplicateValues" dxfId="248" priority="90"/>
  </conditionalFormatting>
  <conditionalFormatting sqref="K35">
    <cfRule type="duplicateValues" dxfId="247" priority="89"/>
    <cfRule type="duplicateValues" dxfId="246" priority="88"/>
  </conditionalFormatting>
  <conditionalFormatting sqref="K36">
    <cfRule type="duplicateValues" dxfId="245" priority="87"/>
    <cfRule type="duplicateValues" dxfId="244" priority="86"/>
  </conditionalFormatting>
  <conditionalFormatting sqref="K37">
    <cfRule type="duplicateValues" dxfId="243" priority="85"/>
    <cfRule type="duplicateValues" dxfId="242" priority="84"/>
  </conditionalFormatting>
  <conditionalFormatting sqref="K38">
    <cfRule type="duplicateValues" dxfId="241" priority="83"/>
    <cfRule type="duplicateValues" dxfId="240" priority="82"/>
  </conditionalFormatting>
  <conditionalFormatting sqref="K39">
    <cfRule type="duplicateValues" dxfId="239" priority="81"/>
    <cfRule type="duplicateValues" dxfId="238" priority="80"/>
  </conditionalFormatting>
  <conditionalFormatting sqref="K40">
    <cfRule type="duplicateValues" dxfId="237" priority="79"/>
    <cfRule type="duplicateValues" dxfId="236" priority="78"/>
  </conditionalFormatting>
  <conditionalFormatting sqref="K41">
    <cfRule type="duplicateValues" dxfId="235" priority="76"/>
    <cfRule type="duplicateValues" dxfId="234" priority="77"/>
  </conditionalFormatting>
  <conditionalFormatting sqref="K42">
    <cfRule type="duplicateValues" dxfId="233" priority="75"/>
    <cfRule type="duplicateValues" dxfId="232" priority="74"/>
  </conditionalFormatting>
  <conditionalFormatting sqref="K43">
    <cfRule type="duplicateValues" dxfId="231" priority="73"/>
    <cfRule type="duplicateValues" dxfId="230" priority="72"/>
  </conditionalFormatting>
  <conditionalFormatting sqref="K44">
    <cfRule type="duplicateValues" dxfId="229" priority="71"/>
    <cfRule type="duplicateValues" dxfId="228" priority="70"/>
  </conditionalFormatting>
  <conditionalFormatting sqref="K45">
    <cfRule type="duplicateValues" dxfId="227" priority="69"/>
    <cfRule type="duplicateValues" dxfId="226" priority="68"/>
  </conditionalFormatting>
  <conditionalFormatting sqref="K46">
    <cfRule type="duplicateValues" dxfId="225" priority="67"/>
    <cfRule type="duplicateValues" dxfId="224" priority="66"/>
  </conditionalFormatting>
  <conditionalFormatting sqref="K47">
    <cfRule type="duplicateValues" dxfId="223" priority="65"/>
    <cfRule type="duplicateValues" dxfId="222" priority="64"/>
  </conditionalFormatting>
  <conditionalFormatting sqref="K48">
    <cfRule type="duplicateValues" dxfId="221" priority="63"/>
    <cfRule type="duplicateValues" dxfId="220" priority="62"/>
  </conditionalFormatting>
  <conditionalFormatting sqref="K49">
    <cfRule type="duplicateValues" dxfId="219" priority="61"/>
    <cfRule type="duplicateValues" dxfId="218" priority="60"/>
  </conditionalFormatting>
  <conditionalFormatting sqref="K50">
    <cfRule type="duplicateValues" dxfId="217" priority="59"/>
  </conditionalFormatting>
  <conditionalFormatting sqref="K51">
    <cfRule type="duplicateValues" dxfId="216" priority="58"/>
  </conditionalFormatting>
  <conditionalFormatting sqref="K52">
    <cfRule type="duplicateValues" dxfId="215" priority="57"/>
  </conditionalFormatting>
  <conditionalFormatting sqref="K53">
    <cfRule type="duplicateValues" dxfId="214" priority="56"/>
  </conditionalFormatting>
  <conditionalFormatting sqref="K54">
    <cfRule type="duplicateValues" dxfId="213" priority="55"/>
  </conditionalFormatting>
  <conditionalFormatting sqref="K55">
    <cfRule type="duplicateValues" dxfId="212" priority="54"/>
  </conditionalFormatting>
  <conditionalFormatting sqref="K56">
    <cfRule type="duplicateValues" dxfId="211" priority="53"/>
  </conditionalFormatting>
  <conditionalFormatting sqref="K57">
    <cfRule type="duplicateValues" dxfId="210" priority="52"/>
  </conditionalFormatting>
  <conditionalFormatting sqref="K58">
    <cfRule type="duplicateValues" dxfId="209" priority="51"/>
  </conditionalFormatting>
  <conditionalFormatting sqref="K59">
    <cfRule type="duplicateValues" dxfId="208" priority="50"/>
  </conditionalFormatting>
  <conditionalFormatting sqref="K60">
    <cfRule type="duplicateValues" dxfId="207" priority="49"/>
  </conditionalFormatting>
  <conditionalFormatting sqref="K61">
    <cfRule type="duplicateValues" dxfId="206" priority="48"/>
  </conditionalFormatting>
  <conditionalFormatting sqref="K62">
    <cfRule type="duplicateValues" dxfId="205" priority="47"/>
  </conditionalFormatting>
  <conditionalFormatting sqref="K63">
    <cfRule type="duplicateValues" dxfId="204" priority="46"/>
  </conditionalFormatting>
  <conditionalFormatting sqref="K64">
    <cfRule type="duplicateValues" dxfId="203" priority="45"/>
  </conditionalFormatting>
  <conditionalFormatting sqref="K65">
    <cfRule type="duplicateValues" dxfId="202" priority="44"/>
  </conditionalFormatting>
  <conditionalFormatting sqref="K66">
    <cfRule type="duplicateValues" dxfId="201" priority="43"/>
  </conditionalFormatting>
  <conditionalFormatting sqref="K67">
    <cfRule type="duplicateValues" dxfId="200" priority="42"/>
  </conditionalFormatting>
  <conditionalFormatting sqref="K68">
    <cfRule type="duplicateValues" dxfId="199" priority="41"/>
  </conditionalFormatting>
  <conditionalFormatting sqref="K69">
    <cfRule type="duplicateValues" dxfId="198" priority="40"/>
  </conditionalFormatting>
  <conditionalFormatting sqref="K70">
    <cfRule type="duplicateValues" dxfId="197" priority="39"/>
  </conditionalFormatting>
  <conditionalFormatting sqref="K71">
    <cfRule type="duplicateValues" dxfId="196" priority="38"/>
  </conditionalFormatting>
  <conditionalFormatting sqref="K72">
    <cfRule type="duplicateValues" dxfId="195" priority="37"/>
  </conditionalFormatting>
  <conditionalFormatting sqref="K73">
    <cfRule type="duplicateValues" dxfId="194" priority="36"/>
    <cfRule type="duplicateValues" dxfId="193" priority="35"/>
  </conditionalFormatting>
  <conditionalFormatting sqref="K74">
    <cfRule type="duplicateValues" dxfId="192" priority="34"/>
    <cfRule type="duplicateValues" dxfId="191" priority="33"/>
  </conditionalFormatting>
  <conditionalFormatting sqref="K75">
    <cfRule type="duplicateValues" dxfId="190" priority="32"/>
    <cfRule type="duplicateValues" dxfId="189" priority="31"/>
  </conditionalFormatting>
  <conditionalFormatting sqref="K76">
    <cfRule type="duplicateValues" dxfId="188" priority="30"/>
  </conditionalFormatting>
  <conditionalFormatting sqref="K77">
    <cfRule type="duplicateValues" dxfId="187" priority="29"/>
  </conditionalFormatting>
  <conditionalFormatting sqref="K78">
    <cfRule type="duplicateValues" dxfId="186" priority="28"/>
  </conditionalFormatting>
  <conditionalFormatting sqref="K79">
    <cfRule type="duplicateValues" dxfId="185" priority="27"/>
  </conditionalFormatting>
  <conditionalFormatting sqref="K80">
    <cfRule type="duplicateValues" dxfId="184" priority="26"/>
  </conditionalFormatting>
  <conditionalFormatting sqref="K81">
    <cfRule type="duplicateValues" dxfId="183" priority="25"/>
  </conditionalFormatting>
  <conditionalFormatting sqref="K82">
    <cfRule type="duplicateValues" dxfId="182" priority="24"/>
  </conditionalFormatting>
  <conditionalFormatting sqref="K83">
    <cfRule type="duplicateValues" dxfId="181" priority="23"/>
  </conditionalFormatting>
  <conditionalFormatting sqref="K84:K101">
    <cfRule type="duplicateValues" dxfId="180" priority="22"/>
  </conditionalFormatting>
  <conditionalFormatting sqref="K84:K108">
    <cfRule type="duplicateValues" dxfId="179" priority="21"/>
  </conditionalFormatting>
  <conditionalFormatting sqref="K109">
    <cfRule type="duplicateValues" dxfId="178" priority="20"/>
    <cfRule type="duplicateValues" dxfId="177" priority="19"/>
  </conditionalFormatting>
  <conditionalFormatting sqref="K110">
    <cfRule type="duplicateValues" dxfId="176" priority="18"/>
    <cfRule type="duplicateValues" dxfId="175" priority="17"/>
  </conditionalFormatting>
  <conditionalFormatting sqref="K111">
    <cfRule type="duplicateValues" dxfId="174" priority="16"/>
    <cfRule type="duplicateValues" dxfId="173" priority="15"/>
  </conditionalFormatting>
  <conditionalFormatting sqref="K112">
    <cfRule type="duplicateValues" dxfId="172" priority="14"/>
    <cfRule type="duplicateValues" dxfId="171" priority="13"/>
  </conditionalFormatting>
  <conditionalFormatting sqref="K113">
    <cfRule type="duplicateValues" dxfId="170" priority="12"/>
    <cfRule type="duplicateValues" dxfId="169" priority="11"/>
  </conditionalFormatting>
  <conditionalFormatting sqref="K114">
    <cfRule type="duplicateValues" dxfId="168" priority="10"/>
    <cfRule type="duplicateValues" dxfId="167" priority="9"/>
  </conditionalFormatting>
  <conditionalFormatting sqref="K115">
    <cfRule type="duplicateValues" dxfId="166" priority="8"/>
    <cfRule type="duplicateValues" dxfId="165" priority="7"/>
  </conditionalFormatting>
  <conditionalFormatting sqref="K116">
    <cfRule type="duplicateValues" dxfId="164" priority="6"/>
    <cfRule type="duplicateValues" dxfId="163" priority="5"/>
  </conditionalFormatting>
  <conditionalFormatting sqref="K117">
    <cfRule type="duplicateValues" dxfId="162" priority="4"/>
    <cfRule type="duplicateValues" dxfId="161" priority="3"/>
  </conditionalFormatting>
  <conditionalFormatting sqref="K118">
    <cfRule type="duplicateValues" dxfId="160" priority="2"/>
    <cfRule type="duplicateValues" dxfId="159" priority="1"/>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0"/>
  <sheetViews>
    <sheetView topLeftCell="A106" workbookViewId="0">
      <selection sqref="A1:G1"/>
    </sheetView>
  </sheetViews>
  <sheetFormatPr baseColWidth="10" defaultColWidth="9.1640625" defaultRowHeight="15"/>
  <cols>
    <col min="1" max="1" width="21.1640625" style="3" customWidth="1"/>
    <col min="2" max="2" width="13" style="3" customWidth="1"/>
    <col min="3" max="3" width="12.6640625" style="3" customWidth="1"/>
    <col min="4" max="4" width="17.1640625" style="7" customWidth="1"/>
    <col min="5" max="5" width="15" style="3" bestFit="1" customWidth="1"/>
    <col min="6" max="6" width="43.5" style="3" customWidth="1"/>
    <col min="7" max="7" width="23.83203125" style="17" customWidth="1"/>
    <col min="8" max="8" width="9.1640625" style="2"/>
  </cols>
  <sheetData>
    <row r="1" spans="1:7" ht="19">
      <c r="A1" s="125" t="s">
        <v>797</v>
      </c>
      <c r="B1" s="125"/>
      <c r="C1" s="125"/>
      <c r="D1" s="125"/>
      <c r="E1" s="125"/>
      <c r="F1" s="125"/>
      <c r="G1" s="125"/>
    </row>
    <row r="3" spans="1:7">
      <c r="A3" s="14" t="s">
        <v>37</v>
      </c>
      <c r="B3" s="15" t="s">
        <v>3</v>
      </c>
      <c r="C3" s="15" t="s">
        <v>94</v>
      </c>
      <c r="D3" s="15" t="s">
        <v>93</v>
      </c>
      <c r="E3" s="15" t="s">
        <v>4</v>
      </c>
      <c r="F3" s="15" t="s">
        <v>38</v>
      </c>
      <c r="G3" s="18" t="s">
        <v>39</v>
      </c>
    </row>
    <row r="4" spans="1:7">
      <c r="A4" s="78" t="s">
        <v>754</v>
      </c>
      <c r="B4" s="61" t="s">
        <v>30</v>
      </c>
      <c r="C4" s="59" t="s">
        <v>19</v>
      </c>
      <c r="D4" s="79">
        <v>45376</v>
      </c>
      <c r="E4" s="59" t="s">
        <v>488</v>
      </c>
      <c r="F4" s="78"/>
      <c r="G4" s="117">
        <v>29150</v>
      </c>
    </row>
    <row r="5" spans="1:7">
      <c r="A5" s="78" t="s">
        <v>756</v>
      </c>
      <c r="B5" s="61" t="s">
        <v>23</v>
      </c>
      <c r="C5" s="59" t="s">
        <v>0</v>
      </c>
      <c r="D5" s="79">
        <v>45376</v>
      </c>
      <c r="E5" s="59" t="s">
        <v>488</v>
      </c>
      <c r="F5" s="78"/>
      <c r="G5" s="117">
        <v>74665</v>
      </c>
    </row>
    <row r="6" spans="1:7">
      <c r="A6" s="78" t="s">
        <v>757</v>
      </c>
      <c r="B6" s="59" t="s">
        <v>54</v>
      </c>
      <c r="C6" s="59" t="s">
        <v>463</v>
      </c>
      <c r="D6" s="79">
        <v>45376</v>
      </c>
      <c r="E6" s="59" t="s">
        <v>14</v>
      </c>
      <c r="F6" s="78"/>
      <c r="G6" s="117">
        <v>22273</v>
      </c>
    </row>
    <row r="7" spans="1:7">
      <c r="A7" s="78" t="s">
        <v>759</v>
      </c>
      <c r="B7" s="59" t="s">
        <v>62</v>
      </c>
      <c r="C7" s="59" t="s">
        <v>18</v>
      </c>
      <c r="D7" s="79">
        <v>45376</v>
      </c>
      <c r="E7" s="59" t="s">
        <v>15</v>
      </c>
      <c r="F7" s="64" t="s">
        <v>798</v>
      </c>
      <c r="G7" s="117">
        <v>9802</v>
      </c>
    </row>
    <row r="8" spans="1:7">
      <c r="A8" s="78" t="s">
        <v>760</v>
      </c>
      <c r="B8" s="59" t="s">
        <v>75</v>
      </c>
      <c r="C8" s="59" t="s">
        <v>463</v>
      </c>
      <c r="D8" s="79">
        <v>45376</v>
      </c>
      <c r="E8" s="59" t="s">
        <v>10</v>
      </c>
      <c r="F8" s="64" t="s">
        <v>799</v>
      </c>
      <c r="G8" s="117">
        <v>4450</v>
      </c>
    </row>
    <row r="9" spans="1:7">
      <c r="A9" s="78" t="s">
        <v>761</v>
      </c>
      <c r="B9" s="59" t="s">
        <v>66</v>
      </c>
      <c r="C9" s="59" t="s">
        <v>18</v>
      </c>
      <c r="D9" s="79">
        <v>45376</v>
      </c>
      <c r="E9" s="59" t="s">
        <v>471</v>
      </c>
      <c r="F9" s="64" t="s">
        <v>800</v>
      </c>
      <c r="G9" s="117">
        <v>6367</v>
      </c>
    </row>
    <row r="10" spans="1:7">
      <c r="A10" s="78" t="s">
        <v>762</v>
      </c>
      <c r="B10" s="64" t="s">
        <v>71</v>
      </c>
      <c r="C10" s="64" t="s">
        <v>463</v>
      </c>
      <c r="D10" s="79">
        <v>45376</v>
      </c>
      <c r="E10" s="64" t="s">
        <v>7</v>
      </c>
      <c r="F10" s="64" t="s">
        <v>801</v>
      </c>
      <c r="G10" s="118">
        <v>4649</v>
      </c>
    </row>
    <row r="11" spans="1:7">
      <c r="A11" s="78" t="s">
        <v>763</v>
      </c>
      <c r="B11" s="98" t="s">
        <v>81</v>
      </c>
      <c r="C11" s="80" t="s">
        <v>463</v>
      </c>
      <c r="D11" s="79">
        <v>45376</v>
      </c>
      <c r="E11" s="59" t="s">
        <v>12</v>
      </c>
      <c r="F11" s="64" t="s">
        <v>802</v>
      </c>
      <c r="G11" s="117">
        <v>5408</v>
      </c>
    </row>
    <row r="12" spans="1:7">
      <c r="A12" s="61" t="s">
        <v>219</v>
      </c>
      <c r="B12" s="59" t="s">
        <v>90</v>
      </c>
      <c r="C12" s="59" t="s">
        <v>463</v>
      </c>
      <c r="D12" s="79">
        <v>45376</v>
      </c>
      <c r="E12" s="59" t="s">
        <v>14</v>
      </c>
      <c r="F12" s="59" t="s">
        <v>387</v>
      </c>
      <c r="G12" s="117">
        <v>23003</v>
      </c>
    </row>
    <row r="13" spans="1:7">
      <c r="A13" s="78" t="s">
        <v>280</v>
      </c>
      <c r="B13" s="59" t="s">
        <v>5</v>
      </c>
      <c r="C13" s="59" t="s">
        <v>0</v>
      </c>
      <c r="D13" s="79">
        <v>45376</v>
      </c>
      <c r="E13" s="59" t="s">
        <v>14</v>
      </c>
      <c r="F13" s="59" t="s">
        <v>417</v>
      </c>
      <c r="G13" s="117">
        <v>4034</v>
      </c>
    </row>
    <row r="14" spans="1:7">
      <c r="A14" s="78" t="s">
        <v>285</v>
      </c>
      <c r="B14" s="59" t="s">
        <v>54</v>
      </c>
      <c r="C14" s="59" t="s">
        <v>463</v>
      </c>
      <c r="D14" s="79">
        <v>45376</v>
      </c>
      <c r="E14" s="59" t="s">
        <v>10</v>
      </c>
      <c r="F14" s="59" t="s">
        <v>422</v>
      </c>
      <c r="G14" s="117">
        <v>3014</v>
      </c>
    </row>
    <row r="15" spans="1:7">
      <c r="A15" s="64" t="s">
        <v>323</v>
      </c>
      <c r="B15" s="99"/>
      <c r="C15" s="59" t="s">
        <v>463</v>
      </c>
      <c r="D15" s="101">
        <v>45376</v>
      </c>
      <c r="E15" s="59" t="s">
        <v>145</v>
      </c>
      <c r="F15" s="99"/>
      <c r="G15" s="117">
        <v>3068.7000000000003</v>
      </c>
    </row>
    <row r="16" spans="1:7">
      <c r="A16" s="64" t="s">
        <v>324</v>
      </c>
      <c r="B16" s="99"/>
      <c r="C16" s="59" t="s">
        <v>463</v>
      </c>
      <c r="D16" s="101">
        <v>45376</v>
      </c>
      <c r="E16" s="59" t="s">
        <v>145</v>
      </c>
      <c r="F16" s="100"/>
      <c r="G16" s="117">
        <v>5513.06</v>
      </c>
    </row>
    <row r="17" spans="1:7">
      <c r="A17" s="64" t="s">
        <v>320</v>
      </c>
      <c r="B17" s="99"/>
      <c r="C17" s="59" t="s">
        <v>463</v>
      </c>
      <c r="D17" s="101">
        <v>45376</v>
      </c>
      <c r="E17" s="59" t="s">
        <v>145</v>
      </c>
      <c r="F17" s="99"/>
      <c r="G17" s="117">
        <v>3389.88</v>
      </c>
    </row>
    <row r="18" spans="1:7">
      <c r="A18" s="64" t="s">
        <v>329</v>
      </c>
      <c r="B18" s="99"/>
      <c r="C18" s="59" t="s">
        <v>463</v>
      </c>
      <c r="D18" s="101">
        <v>45376</v>
      </c>
      <c r="E18" s="59" t="s">
        <v>145</v>
      </c>
      <c r="F18" s="99"/>
      <c r="G18" s="117">
        <v>5030.76</v>
      </c>
    </row>
    <row r="19" spans="1:7">
      <c r="A19" s="64" t="s">
        <v>328</v>
      </c>
      <c r="B19" s="99"/>
      <c r="C19" s="59" t="s">
        <v>463</v>
      </c>
      <c r="D19" s="101">
        <v>45376</v>
      </c>
      <c r="E19" s="59" t="s">
        <v>141</v>
      </c>
      <c r="F19" s="100"/>
      <c r="G19" s="117">
        <v>3201.2000000000003</v>
      </c>
    </row>
    <row r="20" spans="1:7">
      <c r="A20" s="64" t="s">
        <v>330</v>
      </c>
      <c r="B20" s="99"/>
      <c r="C20" s="59" t="s">
        <v>463</v>
      </c>
      <c r="D20" s="101">
        <v>45376</v>
      </c>
      <c r="E20" s="59" t="s">
        <v>144</v>
      </c>
      <c r="F20" s="99"/>
      <c r="G20" s="117">
        <v>4770</v>
      </c>
    </row>
    <row r="21" spans="1:7">
      <c r="A21" s="100" t="s">
        <v>212</v>
      </c>
      <c r="B21" s="61" t="s">
        <v>743</v>
      </c>
      <c r="C21" s="59" t="s">
        <v>16</v>
      </c>
      <c r="D21" s="104">
        <v>45376</v>
      </c>
      <c r="E21" s="59" t="s">
        <v>488</v>
      </c>
      <c r="F21" s="99"/>
      <c r="G21" s="117">
        <v>19303.870940000001</v>
      </c>
    </row>
    <row r="22" spans="1:7">
      <c r="A22" s="78" t="s">
        <v>222</v>
      </c>
      <c r="B22" s="59" t="s">
        <v>23</v>
      </c>
      <c r="C22" s="59" t="s">
        <v>0</v>
      </c>
      <c r="D22" s="79">
        <v>45377</v>
      </c>
      <c r="E22" s="59" t="s">
        <v>14</v>
      </c>
      <c r="F22" s="61"/>
      <c r="G22" s="117">
        <v>21955</v>
      </c>
    </row>
    <row r="23" spans="1:7">
      <c r="A23" s="78" t="s">
        <v>220</v>
      </c>
      <c r="B23" s="59" t="s">
        <v>51</v>
      </c>
      <c r="C23" s="59" t="s">
        <v>13</v>
      </c>
      <c r="D23" s="79">
        <v>45377</v>
      </c>
      <c r="E23" s="59" t="s">
        <v>15</v>
      </c>
      <c r="F23" s="59" t="s">
        <v>389</v>
      </c>
      <c r="G23" s="117">
        <v>82176</v>
      </c>
    </row>
    <row r="24" spans="1:7">
      <c r="A24" s="78" t="s">
        <v>247</v>
      </c>
      <c r="B24" s="59" t="s">
        <v>32</v>
      </c>
      <c r="C24" s="59" t="s">
        <v>0</v>
      </c>
      <c r="D24" s="79">
        <v>45377</v>
      </c>
      <c r="E24" s="59" t="s">
        <v>10</v>
      </c>
      <c r="F24" s="59" t="s">
        <v>405</v>
      </c>
      <c r="G24" s="117">
        <v>6607</v>
      </c>
    </row>
    <row r="25" spans="1:7">
      <c r="A25" s="78" t="s">
        <v>284</v>
      </c>
      <c r="B25" s="59" t="s">
        <v>59</v>
      </c>
      <c r="C25" s="59" t="s">
        <v>27</v>
      </c>
      <c r="D25" s="79">
        <v>45377</v>
      </c>
      <c r="E25" s="59" t="s">
        <v>10</v>
      </c>
      <c r="F25" s="59" t="s">
        <v>421</v>
      </c>
      <c r="G25" s="117">
        <v>2259</v>
      </c>
    </row>
    <row r="26" spans="1:7">
      <c r="A26" s="78" t="s">
        <v>301</v>
      </c>
      <c r="B26" s="59" t="s">
        <v>71</v>
      </c>
      <c r="C26" s="59" t="s">
        <v>463</v>
      </c>
      <c r="D26" s="79">
        <v>45377</v>
      </c>
      <c r="E26" s="59" t="s">
        <v>471</v>
      </c>
      <c r="F26" s="59" t="s">
        <v>376</v>
      </c>
      <c r="G26" s="117">
        <v>8758</v>
      </c>
    </row>
    <row r="27" spans="1:7">
      <c r="A27" s="78" t="s">
        <v>310</v>
      </c>
      <c r="B27" s="59" t="s">
        <v>122</v>
      </c>
      <c r="C27" s="59" t="s">
        <v>18</v>
      </c>
      <c r="D27" s="79">
        <v>45377</v>
      </c>
      <c r="E27" s="59" t="s">
        <v>14</v>
      </c>
      <c r="F27" s="59" t="s">
        <v>186</v>
      </c>
      <c r="G27" s="117">
        <v>34394</v>
      </c>
    </row>
    <row r="28" spans="1:7">
      <c r="A28" s="78" t="s">
        <v>321</v>
      </c>
      <c r="B28" s="59" t="s">
        <v>64</v>
      </c>
      <c r="C28" s="59" t="s">
        <v>463</v>
      </c>
      <c r="D28" s="79">
        <v>45377</v>
      </c>
      <c r="E28" s="59" t="s">
        <v>10</v>
      </c>
      <c r="F28" s="59" t="s">
        <v>179</v>
      </c>
      <c r="G28" s="117">
        <v>3104</v>
      </c>
    </row>
    <row r="29" spans="1:7">
      <c r="A29" s="78" t="s">
        <v>529</v>
      </c>
      <c r="B29" s="59" t="s">
        <v>52</v>
      </c>
      <c r="C29" s="59" t="s">
        <v>27</v>
      </c>
      <c r="D29" s="79">
        <v>45377</v>
      </c>
      <c r="E29" s="59" t="s">
        <v>10</v>
      </c>
      <c r="F29" s="59" t="s">
        <v>530</v>
      </c>
      <c r="G29" s="117">
        <v>3694</v>
      </c>
    </row>
    <row r="30" spans="1:7">
      <c r="A30" s="78" t="s">
        <v>554</v>
      </c>
      <c r="B30" s="59" t="s">
        <v>555</v>
      </c>
      <c r="C30" s="59" t="s">
        <v>463</v>
      </c>
      <c r="D30" s="79">
        <v>45377</v>
      </c>
      <c r="E30" s="59" t="s">
        <v>7</v>
      </c>
      <c r="F30" s="59" t="s">
        <v>556</v>
      </c>
      <c r="G30" s="117">
        <v>5058</v>
      </c>
    </row>
    <row r="31" spans="1:7">
      <c r="A31" s="78" t="s">
        <v>259</v>
      </c>
      <c r="B31" s="59" t="s">
        <v>88</v>
      </c>
      <c r="C31" s="59" t="s">
        <v>60</v>
      </c>
      <c r="D31" s="79">
        <v>45377</v>
      </c>
      <c r="E31" s="59" t="s">
        <v>7</v>
      </c>
      <c r="F31" s="64" t="s">
        <v>406</v>
      </c>
      <c r="G31" s="117">
        <v>8767</v>
      </c>
    </row>
    <row r="32" spans="1:7">
      <c r="A32" s="78" t="s">
        <v>626</v>
      </c>
      <c r="B32" s="59" t="s">
        <v>56</v>
      </c>
      <c r="C32" s="59" t="s">
        <v>463</v>
      </c>
      <c r="D32" s="79">
        <v>45377</v>
      </c>
      <c r="E32" s="59" t="s">
        <v>80</v>
      </c>
      <c r="F32" s="59" t="s">
        <v>627</v>
      </c>
      <c r="G32" s="117">
        <v>2475</v>
      </c>
    </row>
    <row r="33" spans="1:7">
      <c r="A33" s="64" t="s">
        <v>343</v>
      </c>
      <c r="B33" s="99"/>
      <c r="C33" s="59"/>
      <c r="D33" s="101">
        <v>45377</v>
      </c>
      <c r="E33" s="59" t="s">
        <v>144</v>
      </c>
      <c r="F33" s="99"/>
      <c r="G33" s="117">
        <v>5300</v>
      </c>
    </row>
    <row r="34" spans="1:7">
      <c r="A34" s="64" t="s">
        <v>344</v>
      </c>
      <c r="B34" s="99"/>
      <c r="C34" s="59" t="s">
        <v>463</v>
      </c>
      <c r="D34" s="101">
        <v>45377</v>
      </c>
      <c r="E34" s="59" t="s">
        <v>144</v>
      </c>
      <c r="F34" s="99"/>
      <c r="G34" s="117">
        <v>6890</v>
      </c>
    </row>
    <row r="35" spans="1:7">
      <c r="A35" s="64" t="s">
        <v>341</v>
      </c>
      <c r="B35" s="99"/>
      <c r="C35" s="59" t="s">
        <v>463</v>
      </c>
      <c r="D35" s="101">
        <v>45377</v>
      </c>
      <c r="E35" s="59" t="s">
        <v>141</v>
      </c>
      <c r="F35" s="99"/>
      <c r="G35" s="117">
        <v>6360</v>
      </c>
    </row>
    <row r="36" spans="1:7">
      <c r="A36" s="64" t="s">
        <v>332</v>
      </c>
      <c r="B36" s="99"/>
      <c r="C36" s="59"/>
      <c r="D36" s="101">
        <v>45377</v>
      </c>
      <c r="E36" s="59" t="s">
        <v>145</v>
      </c>
      <c r="F36" s="99"/>
      <c r="G36" s="117">
        <v>5300</v>
      </c>
    </row>
    <row r="37" spans="1:7">
      <c r="A37" s="64" t="s">
        <v>340</v>
      </c>
      <c r="B37" s="99"/>
      <c r="C37" s="59" t="s">
        <v>463</v>
      </c>
      <c r="D37" s="101">
        <v>45377</v>
      </c>
      <c r="E37" s="59" t="s">
        <v>141</v>
      </c>
      <c r="F37" s="99"/>
      <c r="G37" s="117">
        <v>3187.42</v>
      </c>
    </row>
    <row r="38" spans="1:7">
      <c r="A38" s="59" t="s">
        <v>331</v>
      </c>
      <c r="B38" s="99"/>
      <c r="C38" s="59" t="s">
        <v>463</v>
      </c>
      <c r="D38" s="101">
        <v>45377</v>
      </c>
      <c r="E38" s="59" t="s">
        <v>143</v>
      </c>
      <c r="F38" s="99"/>
      <c r="G38" s="117">
        <v>3180</v>
      </c>
    </row>
    <row r="39" spans="1:7">
      <c r="A39" s="100" t="s">
        <v>251</v>
      </c>
      <c r="B39" s="61" t="s">
        <v>32</v>
      </c>
      <c r="C39" s="59" t="s">
        <v>0</v>
      </c>
      <c r="D39" s="104">
        <v>45377</v>
      </c>
      <c r="E39" s="59" t="s">
        <v>488</v>
      </c>
      <c r="F39" s="99"/>
      <c r="G39" s="117">
        <v>34980</v>
      </c>
    </row>
    <row r="40" spans="1:7">
      <c r="A40" s="78" t="s">
        <v>224</v>
      </c>
      <c r="B40" s="59" t="s">
        <v>489</v>
      </c>
      <c r="C40" s="59" t="s">
        <v>0</v>
      </c>
      <c r="D40" s="79">
        <v>45378</v>
      </c>
      <c r="E40" s="59" t="s">
        <v>14</v>
      </c>
      <c r="F40" s="59" t="s">
        <v>391</v>
      </c>
      <c r="G40" s="117">
        <v>6701</v>
      </c>
    </row>
    <row r="41" spans="1:7">
      <c r="A41" s="78" t="s">
        <v>260</v>
      </c>
      <c r="B41" s="59" t="s">
        <v>57</v>
      </c>
      <c r="C41" s="59" t="s">
        <v>463</v>
      </c>
      <c r="D41" s="79">
        <v>45378</v>
      </c>
      <c r="E41" s="59" t="s">
        <v>471</v>
      </c>
      <c r="F41" s="59" t="s">
        <v>407</v>
      </c>
      <c r="G41" s="117">
        <v>3134</v>
      </c>
    </row>
    <row r="42" spans="1:7">
      <c r="A42" s="78" t="s">
        <v>281</v>
      </c>
      <c r="B42" s="59" t="s">
        <v>58</v>
      </c>
      <c r="C42" s="59" t="s">
        <v>463</v>
      </c>
      <c r="D42" s="79">
        <v>45378</v>
      </c>
      <c r="E42" s="59" t="s">
        <v>10</v>
      </c>
      <c r="F42" s="59" t="s">
        <v>418</v>
      </c>
      <c r="G42" s="117">
        <v>2850</v>
      </c>
    </row>
    <row r="43" spans="1:7">
      <c r="A43" s="64" t="s">
        <v>308</v>
      </c>
      <c r="B43" s="59" t="s">
        <v>46</v>
      </c>
      <c r="C43" s="59" t="s">
        <v>44</v>
      </c>
      <c r="D43" s="79">
        <v>45378</v>
      </c>
      <c r="E43" s="59" t="s">
        <v>10</v>
      </c>
      <c r="F43" s="59" t="s">
        <v>176</v>
      </c>
      <c r="G43" s="117">
        <v>5628</v>
      </c>
    </row>
    <row r="44" spans="1:7">
      <c r="A44" s="78" t="s">
        <v>315</v>
      </c>
      <c r="B44" s="59" t="s">
        <v>64</v>
      </c>
      <c r="C44" s="59" t="s">
        <v>463</v>
      </c>
      <c r="D44" s="79">
        <v>45378</v>
      </c>
      <c r="E44" s="59" t="s">
        <v>10</v>
      </c>
      <c r="F44" s="59" t="s">
        <v>438</v>
      </c>
      <c r="G44" s="117">
        <v>6830</v>
      </c>
    </row>
    <row r="45" spans="1:7">
      <c r="A45" s="78" t="s">
        <v>334</v>
      </c>
      <c r="B45" s="59" t="s">
        <v>57</v>
      </c>
      <c r="C45" s="59" t="s">
        <v>463</v>
      </c>
      <c r="D45" s="79">
        <v>45378</v>
      </c>
      <c r="E45" s="59" t="s">
        <v>14</v>
      </c>
      <c r="F45" s="59" t="s">
        <v>443</v>
      </c>
      <c r="G45" s="117">
        <v>5452</v>
      </c>
    </row>
    <row r="46" spans="1:7">
      <c r="A46" s="78" t="s">
        <v>352</v>
      </c>
      <c r="B46" s="59" t="s">
        <v>508</v>
      </c>
      <c r="C46" s="59" t="s">
        <v>507</v>
      </c>
      <c r="D46" s="79">
        <v>45378</v>
      </c>
      <c r="E46" s="59" t="s">
        <v>10</v>
      </c>
      <c r="F46" s="59" t="s">
        <v>451</v>
      </c>
      <c r="G46" s="117">
        <v>4175</v>
      </c>
    </row>
    <row r="47" spans="1:7">
      <c r="A47" s="78" t="s">
        <v>162</v>
      </c>
      <c r="B47" s="59" t="s">
        <v>595</v>
      </c>
      <c r="C47" s="59" t="s">
        <v>463</v>
      </c>
      <c r="D47" s="79">
        <v>45378</v>
      </c>
      <c r="E47" s="59" t="s">
        <v>471</v>
      </c>
      <c r="F47" s="59" t="s">
        <v>177</v>
      </c>
      <c r="G47" s="117">
        <v>2312</v>
      </c>
    </row>
    <row r="48" spans="1:7">
      <c r="A48" s="78" t="s">
        <v>346</v>
      </c>
      <c r="B48" s="59" t="s">
        <v>75</v>
      </c>
      <c r="C48" s="59" t="s">
        <v>463</v>
      </c>
      <c r="D48" s="79">
        <v>45378</v>
      </c>
      <c r="E48" s="59" t="s">
        <v>7</v>
      </c>
      <c r="F48" s="59" t="s">
        <v>447</v>
      </c>
      <c r="G48" s="117">
        <v>47304</v>
      </c>
    </row>
    <row r="49" spans="1:7">
      <c r="A49" s="78" t="s">
        <v>568</v>
      </c>
      <c r="B49" s="59" t="s">
        <v>113</v>
      </c>
      <c r="C49" s="59" t="s">
        <v>463</v>
      </c>
      <c r="D49" s="79">
        <v>45378</v>
      </c>
      <c r="E49" s="59" t="s">
        <v>12</v>
      </c>
      <c r="F49" s="59" t="s">
        <v>570</v>
      </c>
      <c r="G49" s="117">
        <v>4487</v>
      </c>
    </row>
    <row r="50" spans="1:7">
      <c r="A50" s="64" t="s">
        <v>354</v>
      </c>
      <c r="B50" s="100"/>
      <c r="C50" s="81"/>
      <c r="D50" s="101">
        <v>45378</v>
      </c>
      <c r="E50" s="64" t="s">
        <v>141</v>
      </c>
      <c r="F50" s="100"/>
      <c r="G50" s="118">
        <v>5300</v>
      </c>
    </row>
    <row r="51" spans="1:7">
      <c r="A51" s="64" t="s">
        <v>355</v>
      </c>
      <c r="B51" s="100"/>
      <c r="C51" s="81" t="s">
        <v>463</v>
      </c>
      <c r="D51" s="101">
        <v>45378</v>
      </c>
      <c r="E51" s="64" t="s">
        <v>141</v>
      </c>
      <c r="F51" s="100"/>
      <c r="G51" s="118">
        <v>5109.2</v>
      </c>
    </row>
    <row r="52" spans="1:7">
      <c r="A52" s="100" t="s">
        <v>245</v>
      </c>
      <c r="B52" s="78" t="s">
        <v>23</v>
      </c>
      <c r="C52" s="81" t="s">
        <v>0</v>
      </c>
      <c r="D52" s="104">
        <v>45378</v>
      </c>
      <c r="E52" s="64" t="s">
        <v>140</v>
      </c>
      <c r="F52" s="100"/>
      <c r="G52" s="118">
        <v>31270</v>
      </c>
    </row>
    <row r="53" spans="1:7">
      <c r="A53" s="100" t="s">
        <v>270</v>
      </c>
      <c r="B53" s="78" t="s">
        <v>23</v>
      </c>
      <c r="C53" s="81" t="s">
        <v>0</v>
      </c>
      <c r="D53" s="104">
        <v>45378</v>
      </c>
      <c r="E53" s="64" t="s">
        <v>140</v>
      </c>
      <c r="F53" s="100"/>
      <c r="G53" s="118">
        <v>29150</v>
      </c>
    </row>
    <row r="54" spans="1:7">
      <c r="A54" s="78" t="s">
        <v>225</v>
      </c>
      <c r="B54" s="64" t="s">
        <v>31</v>
      </c>
      <c r="C54" s="81" t="s">
        <v>0</v>
      </c>
      <c r="D54" s="79">
        <v>45379</v>
      </c>
      <c r="E54" s="64" t="s">
        <v>10</v>
      </c>
      <c r="F54" s="78"/>
      <c r="G54" s="118">
        <v>4195</v>
      </c>
    </row>
    <row r="55" spans="1:7">
      <c r="A55" s="78" t="s">
        <v>244</v>
      </c>
      <c r="B55" s="64" t="s">
        <v>67</v>
      </c>
      <c r="C55" s="81" t="s">
        <v>13</v>
      </c>
      <c r="D55" s="79">
        <v>45379</v>
      </c>
      <c r="E55" s="64" t="s">
        <v>14</v>
      </c>
      <c r="F55" s="64" t="s">
        <v>403</v>
      </c>
      <c r="G55" s="118">
        <v>48635</v>
      </c>
    </row>
    <row r="56" spans="1:7">
      <c r="A56" s="78" t="s">
        <v>297</v>
      </c>
      <c r="B56" s="64" t="s">
        <v>25</v>
      </c>
      <c r="C56" s="81" t="s">
        <v>463</v>
      </c>
      <c r="D56" s="79">
        <v>45379</v>
      </c>
      <c r="E56" s="64" t="s">
        <v>10</v>
      </c>
      <c r="F56" s="64" t="s">
        <v>428</v>
      </c>
      <c r="G56" s="118">
        <v>3353</v>
      </c>
    </row>
    <row r="57" spans="1:7">
      <c r="A57" s="78" t="s">
        <v>292</v>
      </c>
      <c r="B57" s="64" t="s">
        <v>46</v>
      </c>
      <c r="C57" s="81" t="s">
        <v>44</v>
      </c>
      <c r="D57" s="79">
        <v>45379</v>
      </c>
      <c r="E57" s="64" t="s">
        <v>471</v>
      </c>
      <c r="F57" s="64" t="s">
        <v>425</v>
      </c>
      <c r="G57" s="118">
        <v>9597</v>
      </c>
    </row>
    <row r="58" spans="1:7">
      <c r="A58" s="78" t="s">
        <v>358</v>
      </c>
      <c r="B58" s="64" t="s">
        <v>64</v>
      </c>
      <c r="C58" s="81" t="s">
        <v>463</v>
      </c>
      <c r="D58" s="79">
        <v>45379</v>
      </c>
      <c r="E58" s="64" t="s">
        <v>10</v>
      </c>
      <c r="F58" s="64" t="s">
        <v>454</v>
      </c>
      <c r="G58" s="118">
        <v>6315</v>
      </c>
    </row>
    <row r="59" spans="1:7">
      <c r="A59" s="78" t="s">
        <v>565</v>
      </c>
      <c r="B59" s="64" t="s">
        <v>76</v>
      </c>
      <c r="C59" s="81" t="s">
        <v>18</v>
      </c>
      <c r="D59" s="79">
        <v>45379</v>
      </c>
      <c r="E59" s="64" t="s">
        <v>471</v>
      </c>
      <c r="F59" s="64" t="s">
        <v>566</v>
      </c>
      <c r="G59" s="118">
        <v>3490</v>
      </c>
    </row>
    <row r="60" spans="1:7">
      <c r="A60" s="78" t="s">
        <v>614</v>
      </c>
      <c r="B60" s="64" t="s">
        <v>47</v>
      </c>
      <c r="C60" s="81" t="s">
        <v>463</v>
      </c>
      <c r="D60" s="79">
        <v>45379</v>
      </c>
      <c r="E60" s="64" t="s">
        <v>14</v>
      </c>
      <c r="F60" s="64" t="s">
        <v>181</v>
      </c>
      <c r="G60" s="118">
        <v>6341</v>
      </c>
    </row>
    <row r="61" spans="1:7">
      <c r="A61" s="78" t="s">
        <v>350</v>
      </c>
      <c r="B61" s="64" t="s">
        <v>57</v>
      </c>
      <c r="C61" s="81" t="s">
        <v>463</v>
      </c>
      <c r="D61" s="79">
        <v>45379</v>
      </c>
      <c r="E61" s="64" t="s">
        <v>10</v>
      </c>
      <c r="F61" s="64" t="s">
        <v>449</v>
      </c>
      <c r="G61" s="118">
        <v>3820</v>
      </c>
    </row>
    <row r="62" spans="1:7">
      <c r="A62" s="78" t="s">
        <v>596</v>
      </c>
      <c r="B62" s="64" t="s">
        <v>79</v>
      </c>
      <c r="C62" s="81" t="s">
        <v>16</v>
      </c>
      <c r="D62" s="79">
        <v>45379</v>
      </c>
      <c r="E62" s="64" t="s">
        <v>7</v>
      </c>
      <c r="F62" s="64" t="s">
        <v>598</v>
      </c>
      <c r="G62" s="118">
        <v>2429</v>
      </c>
    </row>
    <row r="63" spans="1:7">
      <c r="A63" s="78" t="s">
        <v>228</v>
      </c>
      <c r="B63" s="64" t="s">
        <v>490</v>
      </c>
      <c r="C63" s="81" t="s">
        <v>92</v>
      </c>
      <c r="D63" s="79">
        <v>45379</v>
      </c>
      <c r="E63" s="64" t="s">
        <v>12</v>
      </c>
      <c r="F63" s="64" t="s">
        <v>394</v>
      </c>
      <c r="G63" s="118">
        <v>6250</v>
      </c>
    </row>
    <row r="64" spans="1:7">
      <c r="A64" s="78" t="s">
        <v>298</v>
      </c>
      <c r="B64" s="59" t="s">
        <v>120</v>
      </c>
      <c r="C64" s="59" t="s">
        <v>13</v>
      </c>
      <c r="D64" s="79">
        <v>45379</v>
      </c>
      <c r="E64" s="59" t="s">
        <v>12</v>
      </c>
      <c r="F64" s="59" t="s">
        <v>429</v>
      </c>
      <c r="G64" s="60">
        <v>38436</v>
      </c>
    </row>
    <row r="65" spans="1:7">
      <c r="A65" s="78" t="s">
        <v>368</v>
      </c>
      <c r="B65" s="59" t="s">
        <v>72</v>
      </c>
      <c r="C65" s="59" t="s">
        <v>18</v>
      </c>
      <c r="D65" s="79">
        <v>45379</v>
      </c>
      <c r="E65" s="59" t="s">
        <v>12</v>
      </c>
      <c r="F65" s="59" t="s">
        <v>462</v>
      </c>
      <c r="G65" s="60">
        <v>4433</v>
      </c>
    </row>
    <row r="66" spans="1:7">
      <c r="A66" s="78" t="s">
        <v>628</v>
      </c>
      <c r="B66" s="59" t="s">
        <v>629</v>
      </c>
      <c r="C66" s="59" t="s">
        <v>18</v>
      </c>
      <c r="D66" s="79">
        <v>45379</v>
      </c>
      <c r="E66" s="59" t="s">
        <v>12</v>
      </c>
      <c r="F66" s="59" t="s">
        <v>630</v>
      </c>
      <c r="G66" s="60">
        <v>12840</v>
      </c>
    </row>
    <row r="67" spans="1:7">
      <c r="A67" s="78" t="s">
        <v>715</v>
      </c>
      <c r="B67" s="59" t="s">
        <v>125</v>
      </c>
      <c r="C67" s="59" t="s">
        <v>463</v>
      </c>
      <c r="D67" s="79">
        <v>45379</v>
      </c>
      <c r="E67" s="59" t="s">
        <v>12</v>
      </c>
      <c r="F67" s="64" t="s">
        <v>716</v>
      </c>
      <c r="G67" s="60">
        <v>1582</v>
      </c>
    </row>
    <row r="68" spans="1:7">
      <c r="A68" s="78" t="s">
        <v>166</v>
      </c>
      <c r="B68" s="59" t="s">
        <v>56</v>
      </c>
      <c r="C68" s="59" t="s">
        <v>463</v>
      </c>
      <c r="D68" s="79">
        <v>45379</v>
      </c>
      <c r="E68" s="59" t="s">
        <v>12</v>
      </c>
      <c r="F68" s="59" t="s">
        <v>719</v>
      </c>
      <c r="G68" s="60">
        <v>3015</v>
      </c>
    </row>
    <row r="69" spans="1:7">
      <c r="A69" s="100" t="s">
        <v>202</v>
      </c>
      <c r="B69" s="61" t="s">
        <v>26</v>
      </c>
      <c r="C69" s="59" t="s">
        <v>1</v>
      </c>
      <c r="D69" s="104">
        <v>45379</v>
      </c>
      <c r="E69" s="59" t="s">
        <v>140</v>
      </c>
      <c r="F69" s="99"/>
      <c r="G69" s="60">
        <v>29150</v>
      </c>
    </row>
    <row r="70" spans="1:7">
      <c r="A70" s="100" t="s">
        <v>230</v>
      </c>
      <c r="B70" s="61" t="s">
        <v>86</v>
      </c>
      <c r="C70" s="59" t="s">
        <v>1</v>
      </c>
      <c r="D70" s="104">
        <v>45379</v>
      </c>
      <c r="E70" s="59" t="s">
        <v>488</v>
      </c>
      <c r="F70" s="99"/>
      <c r="G70" s="60">
        <v>29150</v>
      </c>
    </row>
    <row r="71" spans="1:7">
      <c r="A71" s="100" t="s">
        <v>250</v>
      </c>
      <c r="B71" s="61" t="s">
        <v>191</v>
      </c>
      <c r="C71" s="59" t="s">
        <v>19</v>
      </c>
      <c r="D71" s="104">
        <v>45379</v>
      </c>
      <c r="E71" s="59" t="s">
        <v>192</v>
      </c>
      <c r="F71" s="99"/>
      <c r="G71" s="60">
        <v>35510</v>
      </c>
    </row>
    <row r="72" spans="1:7">
      <c r="A72" s="78" t="s">
        <v>267</v>
      </c>
      <c r="B72" s="59" t="s">
        <v>5</v>
      </c>
      <c r="C72" s="59" t="s">
        <v>0</v>
      </c>
      <c r="D72" s="79">
        <v>45380</v>
      </c>
      <c r="E72" s="59" t="s">
        <v>471</v>
      </c>
      <c r="F72" s="59" t="s">
        <v>412</v>
      </c>
      <c r="G72" s="60">
        <v>8185</v>
      </c>
    </row>
    <row r="73" spans="1:7">
      <c r="A73" s="78" t="s">
        <v>283</v>
      </c>
      <c r="B73" s="59" t="s">
        <v>119</v>
      </c>
      <c r="C73" s="59" t="s">
        <v>2</v>
      </c>
      <c r="D73" s="79">
        <v>45380</v>
      </c>
      <c r="E73" s="59" t="s">
        <v>10</v>
      </c>
      <c r="F73" s="61"/>
      <c r="G73" s="60">
        <v>6918</v>
      </c>
    </row>
    <row r="74" spans="1:7">
      <c r="A74" s="78" t="s">
        <v>277</v>
      </c>
      <c r="B74" s="59" t="s">
        <v>54</v>
      </c>
      <c r="C74" s="59" t="s">
        <v>463</v>
      </c>
      <c r="D74" s="79">
        <v>45380</v>
      </c>
      <c r="E74" s="59" t="s">
        <v>471</v>
      </c>
      <c r="F74" s="59" t="s">
        <v>415</v>
      </c>
      <c r="G74" s="60">
        <v>5207</v>
      </c>
    </row>
    <row r="75" spans="1:7">
      <c r="A75" s="78" t="s">
        <v>303</v>
      </c>
      <c r="B75" s="59" t="s">
        <v>51</v>
      </c>
      <c r="C75" s="59" t="s">
        <v>13</v>
      </c>
      <c r="D75" s="79">
        <v>45380</v>
      </c>
      <c r="E75" s="59" t="s">
        <v>14</v>
      </c>
      <c r="F75" s="59" t="s">
        <v>432</v>
      </c>
      <c r="G75" s="60">
        <v>29944</v>
      </c>
    </row>
    <row r="76" spans="1:7">
      <c r="A76" s="78" t="s">
        <v>167</v>
      </c>
      <c r="B76" s="59" t="s">
        <v>62</v>
      </c>
      <c r="C76" s="59" t="s">
        <v>18</v>
      </c>
      <c r="D76" s="79">
        <v>45380</v>
      </c>
      <c r="E76" s="59" t="s">
        <v>15</v>
      </c>
      <c r="F76" s="59" t="s">
        <v>436</v>
      </c>
      <c r="G76" s="60">
        <v>28350</v>
      </c>
    </row>
    <row r="77" spans="1:7">
      <c r="A77" s="78" t="s">
        <v>311</v>
      </c>
      <c r="B77" s="59" t="s">
        <v>9</v>
      </c>
      <c r="C77" s="59" t="s">
        <v>1</v>
      </c>
      <c r="D77" s="79">
        <v>45380</v>
      </c>
      <c r="E77" s="59" t="s">
        <v>15</v>
      </c>
      <c r="F77" s="59" t="s">
        <v>437</v>
      </c>
      <c r="G77" s="60">
        <v>18315</v>
      </c>
    </row>
    <row r="78" spans="1:7">
      <c r="A78" s="78" t="s">
        <v>523</v>
      </c>
      <c r="B78" s="59" t="s">
        <v>64</v>
      </c>
      <c r="C78" s="59" t="s">
        <v>463</v>
      </c>
      <c r="D78" s="79">
        <v>45380</v>
      </c>
      <c r="E78" s="59" t="s">
        <v>14</v>
      </c>
      <c r="F78" s="61"/>
      <c r="G78" s="60">
        <v>3603</v>
      </c>
    </row>
    <row r="79" spans="1:7">
      <c r="A79" s="78" t="s">
        <v>593</v>
      </c>
      <c r="B79" s="59" t="s">
        <v>47</v>
      </c>
      <c r="C79" s="59" t="s">
        <v>463</v>
      </c>
      <c r="D79" s="79">
        <v>45380</v>
      </c>
      <c r="E79" s="59" t="s">
        <v>471</v>
      </c>
      <c r="F79" s="59" t="s">
        <v>594</v>
      </c>
      <c r="G79" s="60">
        <v>9578</v>
      </c>
    </row>
    <row r="80" spans="1:7">
      <c r="A80" s="78" t="s">
        <v>615</v>
      </c>
      <c r="B80" s="59" t="s">
        <v>91</v>
      </c>
      <c r="C80" s="59" t="s">
        <v>16</v>
      </c>
      <c r="D80" s="79">
        <v>45380</v>
      </c>
      <c r="E80" s="59" t="s">
        <v>10</v>
      </c>
      <c r="F80" s="59" t="s">
        <v>187</v>
      </c>
      <c r="G80" s="60">
        <v>3744</v>
      </c>
    </row>
    <row r="81" spans="1:7">
      <c r="A81" s="78" t="s">
        <v>653</v>
      </c>
      <c r="B81" s="59" t="s">
        <v>64</v>
      </c>
      <c r="C81" s="59" t="s">
        <v>463</v>
      </c>
      <c r="D81" s="79">
        <v>45380</v>
      </c>
      <c r="E81" s="59" t="s">
        <v>10</v>
      </c>
      <c r="F81" s="59" t="s">
        <v>654</v>
      </c>
      <c r="G81" s="60">
        <v>4792</v>
      </c>
    </row>
    <row r="82" spans="1:7">
      <c r="A82" s="78" t="s">
        <v>666</v>
      </c>
      <c r="B82" s="59" t="s">
        <v>63</v>
      </c>
      <c r="C82" s="59" t="s">
        <v>463</v>
      </c>
      <c r="D82" s="79">
        <v>45380</v>
      </c>
      <c r="E82" s="59" t="s">
        <v>7</v>
      </c>
      <c r="F82" s="59" t="s">
        <v>429</v>
      </c>
      <c r="G82" s="60">
        <v>39300</v>
      </c>
    </row>
    <row r="83" spans="1:7">
      <c r="A83" s="78" t="s">
        <v>289</v>
      </c>
      <c r="B83" s="59" t="s">
        <v>61</v>
      </c>
      <c r="C83" s="59" t="s">
        <v>60</v>
      </c>
      <c r="D83" s="79">
        <v>45380</v>
      </c>
      <c r="E83" s="59" t="s">
        <v>12</v>
      </c>
      <c r="F83" s="59" t="s">
        <v>424</v>
      </c>
      <c r="G83" s="60">
        <v>4927</v>
      </c>
    </row>
    <row r="84" spans="1:7">
      <c r="A84" s="61" t="s">
        <v>712</v>
      </c>
      <c r="B84" s="59" t="s">
        <v>713</v>
      </c>
      <c r="C84" s="59" t="s">
        <v>16</v>
      </c>
      <c r="D84" s="63">
        <v>45380</v>
      </c>
      <c r="E84" s="59" t="s">
        <v>80</v>
      </c>
      <c r="F84" s="59" t="s">
        <v>714</v>
      </c>
      <c r="G84" s="60">
        <v>3465</v>
      </c>
    </row>
    <row r="85" spans="1:7">
      <c r="A85" s="59" t="s">
        <v>370</v>
      </c>
      <c r="B85" s="99"/>
      <c r="C85" s="59" t="s">
        <v>463</v>
      </c>
      <c r="D85" s="107">
        <v>45380</v>
      </c>
      <c r="E85" s="59" t="s">
        <v>141</v>
      </c>
      <c r="F85" s="99"/>
      <c r="G85" s="60">
        <v>5300</v>
      </c>
    </row>
    <row r="86" spans="1:7">
      <c r="A86" s="99" t="s">
        <v>781</v>
      </c>
      <c r="B86" s="61" t="s">
        <v>5</v>
      </c>
      <c r="C86" s="59" t="s">
        <v>0</v>
      </c>
      <c r="D86" s="108">
        <v>45380</v>
      </c>
      <c r="E86" s="59" t="s">
        <v>488</v>
      </c>
      <c r="F86" s="99"/>
      <c r="G86" s="60">
        <v>45608</v>
      </c>
    </row>
    <row r="87" spans="1:7">
      <c r="A87" s="99" t="s">
        <v>249</v>
      </c>
      <c r="B87" s="61" t="s">
        <v>191</v>
      </c>
      <c r="C87" s="59" t="s">
        <v>19</v>
      </c>
      <c r="D87" s="108">
        <v>45380</v>
      </c>
      <c r="E87" s="59" t="s">
        <v>140</v>
      </c>
      <c r="F87" s="99"/>
      <c r="G87" s="60">
        <v>34980</v>
      </c>
    </row>
    <row r="88" spans="1:7">
      <c r="A88" s="99" t="s">
        <v>258</v>
      </c>
      <c r="B88" s="61" t="s">
        <v>54</v>
      </c>
      <c r="C88" s="59" t="s">
        <v>463</v>
      </c>
      <c r="D88" s="108">
        <v>45380</v>
      </c>
      <c r="E88" s="59" t="s">
        <v>192</v>
      </c>
      <c r="F88" s="99"/>
      <c r="G88" s="60">
        <v>29150</v>
      </c>
    </row>
    <row r="89" spans="1:7">
      <c r="A89" s="59" t="s">
        <v>197</v>
      </c>
      <c r="B89" s="64" t="s">
        <v>32</v>
      </c>
      <c r="C89" s="59" t="s">
        <v>0</v>
      </c>
      <c r="D89" s="63">
        <v>45381</v>
      </c>
      <c r="E89" s="59" t="s">
        <v>14</v>
      </c>
      <c r="F89" s="64" t="s">
        <v>377</v>
      </c>
      <c r="G89" s="60">
        <v>18369</v>
      </c>
    </row>
    <row r="90" spans="1:7">
      <c r="A90" s="61" t="s">
        <v>207</v>
      </c>
      <c r="B90" s="59" t="s">
        <v>61</v>
      </c>
      <c r="C90" s="59" t="s">
        <v>60</v>
      </c>
      <c r="D90" s="63">
        <v>45381</v>
      </c>
      <c r="E90" s="59" t="s">
        <v>15</v>
      </c>
      <c r="F90" s="59" t="s">
        <v>382</v>
      </c>
      <c r="G90" s="60">
        <v>82922</v>
      </c>
    </row>
    <row r="91" spans="1:7">
      <c r="A91" s="61" t="s">
        <v>256</v>
      </c>
      <c r="B91" s="59" t="s">
        <v>29</v>
      </c>
      <c r="C91" s="59" t="s">
        <v>28</v>
      </c>
      <c r="D91" s="63">
        <v>45381</v>
      </c>
      <c r="E91" s="59" t="s">
        <v>10</v>
      </c>
      <c r="F91" s="59" t="s">
        <v>182</v>
      </c>
      <c r="G91" s="60">
        <v>6687</v>
      </c>
    </row>
    <row r="92" spans="1:7">
      <c r="A92" s="61" t="s">
        <v>266</v>
      </c>
      <c r="B92" s="59" t="s">
        <v>5</v>
      </c>
      <c r="C92" s="59" t="s">
        <v>0</v>
      </c>
      <c r="D92" s="63">
        <v>45381</v>
      </c>
      <c r="E92" s="59" t="s">
        <v>471</v>
      </c>
      <c r="F92" s="59" t="s">
        <v>411</v>
      </c>
      <c r="G92" s="60">
        <v>36075</v>
      </c>
    </row>
    <row r="93" spans="1:7">
      <c r="A93" s="61" t="s">
        <v>273</v>
      </c>
      <c r="B93" s="59" t="s">
        <v>112</v>
      </c>
      <c r="C93" s="59" t="s">
        <v>463</v>
      </c>
      <c r="D93" s="63">
        <v>45381</v>
      </c>
      <c r="E93" s="59" t="s">
        <v>14</v>
      </c>
      <c r="F93" s="59" t="s">
        <v>178</v>
      </c>
      <c r="G93" s="60">
        <v>33476</v>
      </c>
    </row>
    <row r="94" spans="1:7">
      <c r="A94" s="61" t="s">
        <v>305</v>
      </c>
      <c r="B94" s="59" t="s">
        <v>54</v>
      </c>
      <c r="C94" s="59" t="s">
        <v>463</v>
      </c>
      <c r="D94" s="63">
        <v>45381</v>
      </c>
      <c r="E94" s="59" t="s">
        <v>15</v>
      </c>
      <c r="F94" s="59" t="s">
        <v>434</v>
      </c>
      <c r="G94" s="60">
        <v>12307</v>
      </c>
    </row>
    <row r="95" spans="1:7">
      <c r="A95" s="61" t="s">
        <v>525</v>
      </c>
      <c r="B95" s="64" t="s">
        <v>56</v>
      </c>
      <c r="C95" s="59" t="s">
        <v>463</v>
      </c>
      <c r="D95" s="63">
        <v>45381</v>
      </c>
      <c r="E95" s="59" t="s">
        <v>14</v>
      </c>
      <c r="F95" s="64" t="s">
        <v>526</v>
      </c>
      <c r="G95" s="60">
        <v>5175</v>
      </c>
    </row>
    <row r="96" spans="1:7">
      <c r="A96" s="61" t="s">
        <v>348</v>
      </c>
      <c r="B96" s="59" t="s">
        <v>57</v>
      </c>
      <c r="C96" s="59" t="s">
        <v>463</v>
      </c>
      <c r="D96" s="63">
        <v>45381</v>
      </c>
      <c r="E96" s="59" t="s">
        <v>7</v>
      </c>
      <c r="F96" s="61"/>
      <c r="G96" s="60">
        <v>1875</v>
      </c>
    </row>
    <row r="97" spans="1:7">
      <c r="A97" s="61" t="s">
        <v>621</v>
      </c>
      <c r="B97" s="64" t="s">
        <v>52</v>
      </c>
      <c r="C97" s="59" t="s">
        <v>27</v>
      </c>
      <c r="D97" s="63">
        <v>45381</v>
      </c>
      <c r="E97" s="59" t="s">
        <v>7</v>
      </c>
      <c r="F97" s="64" t="s">
        <v>622</v>
      </c>
      <c r="G97" s="60">
        <v>3323</v>
      </c>
    </row>
    <row r="98" spans="1:7">
      <c r="A98" s="61" t="s">
        <v>690</v>
      </c>
      <c r="B98" s="64" t="s">
        <v>113</v>
      </c>
      <c r="C98" s="59" t="s">
        <v>463</v>
      </c>
      <c r="D98" s="63">
        <v>45381</v>
      </c>
      <c r="E98" s="59" t="s">
        <v>7</v>
      </c>
      <c r="F98" s="64" t="s">
        <v>693</v>
      </c>
      <c r="G98" s="60">
        <v>3892</v>
      </c>
    </row>
    <row r="99" spans="1:7">
      <c r="A99" s="61" t="s">
        <v>703</v>
      </c>
      <c r="B99" s="64" t="s">
        <v>704</v>
      </c>
      <c r="C99" s="59" t="s">
        <v>16</v>
      </c>
      <c r="D99" s="63">
        <v>45381</v>
      </c>
      <c r="E99" s="59" t="s">
        <v>7</v>
      </c>
      <c r="F99" s="64" t="s">
        <v>705</v>
      </c>
      <c r="G99" s="60">
        <v>5850</v>
      </c>
    </row>
    <row r="100" spans="1:7">
      <c r="A100" s="59" t="s">
        <v>361</v>
      </c>
      <c r="B100" s="99"/>
      <c r="C100" s="59" t="s">
        <v>16</v>
      </c>
      <c r="D100" s="63">
        <v>45381</v>
      </c>
      <c r="E100" s="59" t="s">
        <v>141</v>
      </c>
      <c r="F100" s="99"/>
      <c r="G100" s="60">
        <v>3710</v>
      </c>
    </row>
    <row r="101" spans="1:7">
      <c r="A101" s="84" t="s">
        <v>546</v>
      </c>
      <c r="B101" s="99"/>
      <c r="C101" s="59" t="s">
        <v>463</v>
      </c>
      <c r="D101" s="107">
        <v>45381</v>
      </c>
      <c r="E101" s="84" t="s">
        <v>145</v>
      </c>
      <c r="F101" s="99"/>
      <c r="G101" s="60">
        <v>3190.6000000000004</v>
      </c>
    </row>
    <row r="102" spans="1:7">
      <c r="A102" s="84" t="s">
        <v>547</v>
      </c>
      <c r="B102" s="99"/>
      <c r="C102" s="59" t="s">
        <v>463</v>
      </c>
      <c r="D102" s="107">
        <v>45381</v>
      </c>
      <c r="E102" s="84" t="s">
        <v>141</v>
      </c>
      <c r="F102" s="99"/>
      <c r="G102" s="60">
        <v>3443.94</v>
      </c>
    </row>
    <row r="103" spans="1:7">
      <c r="A103" s="84" t="s">
        <v>548</v>
      </c>
      <c r="B103" s="100"/>
      <c r="C103" s="59" t="s">
        <v>463</v>
      </c>
      <c r="D103" s="107">
        <v>45381</v>
      </c>
      <c r="E103" s="84" t="s">
        <v>145</v>
      </c>
      <c r="F103" s="100"/>
      <c r="G103" s="60">
        <v>3189.54</v>
      </c>
    </row>
    <row r="104" spans="1:7">
      <c r="A104" s="84" t="s">
        <v>549</v>
      </c>
      <c r="B104" s="99"/>
      <c r="C104" s="59" t="s">
        <v>463</v>
      </c>
      <c r="D104" s="107">
        <v>45381</v>
      </c>
      <c r="E104" s="84" t="s">
        <v>141</v>
      </c>
      <c r="F104" s="99"/>
      <c r="G104" s="60">
        <v>2258.86</v>
      </c>
    </row>
    <row r="105" spans="1:7">
      <c r="A105" s="99" t="s">
        <v>198</v>
      </c>
      <c r="B105" s="61" t="s">
        <v>54</v>
      </c>
      <c r="C105" s="59" t="s">
        <v>463</v>
      </c>
      <c r="D105" s="107">
        <v>45381</v>
      </c>
      <c r="E105" s="59" t="s">
        <v>140</v>
      </c>
      <c r="F105" s="99"/>
      <c r="G105" s="60">
        <v>45498</v>
      </c>
    </row>
    <row r="106" spans="1:7">
      <c r="A106" s="99" t="s">
        <v>263</v>
      </c>
      <c r="B106" s="61" t="s">
        <v>23</v>
      </c>
      <c r="C106" s="59" t="s">
        <v>0</v>
      </c>
      <c r="D106" s="108">
        <v>45381</v>
      </c>
      <c r="E106" s="59" t="s">
        <v>140</v>
      </c>
      <c r="F106" s="99"/>
      <c r="G106" s="60">
        <v>20988</v>
      </c>
    </row>
    <row r="107" spans="1:7">
      <c r="A107" s="61" t="s">
        <v>200</v>
      </c>
      <c r="B107" s="59" t="s">
        <v>89</v>
      </c>
      <c r="C107" s="59" t="s">
        <v>463</v>
      </c>
      <c r="D107" s="63">
        <v>45382</v>
      </c>
      <c r="E107" s="59" t="s">
        <v>10</v>
      </c>
      <c r="F107" s="59" t="s">
        <v>380</v>
      </c>
      <c r="G107" s="60">
        <v>2478</v>
      </c>
    </row>
    <row r="108" spans="1:7">
      <c r="A108" s="61" t="s">
        <v>338</v>
      </c>
      <c r="B108" s="64" t="s">
        <v>5</v>
      </c>
      <c r="C108" s="59" t="s">
        <v>0</v>
      </c>
      <c r="D108" s="63">
        <v>45382</v>
      </c>
      <c r="E108" s="59" t="s">
        <v>6</v>
      </c>
      <c r="F108" s="64" t="s">
        <v>410</v>
      </c>
      <c r="G108" s="60">
        <v>23723</v>
      </c>
    </row>
    <row r="109" spans="1:7">
      <c r="A109" s="78" t="s">
        <v>536</v>
      </c>
      <c r="B109" s="59" t="s">
        <v>54</v>
      </c>
      <c r="C109" s="59" t="s">
        <v>463</v>
      </c>
      <c r="D109" s="63">
        <v>45382</v>
      </c>
      <c r="E109" s="59" t="s">
        <v>471</v>
      </c>
      <c r="F109" s="64" t="s">
        <v>538</v>
      </c>
      <c r="G109" s="60">
        <v>27327</v>
      </c>
    </row>
    <row r="110" spans="1:7">
      <c r="A110" s="78" t="s">
        <v>609</v>
      </c>
      <c r="B110" s="59" t="s">
        <v>47</v>
      </c>
      <c r="C110" s="59" t="s">
        <v>463</v>
      </c>
      <c r="D110" s="63">
        <v>45382</v>
      </c>
      <c r="E110" s="59" t="s">
        <v>14</v>
      </c>
      <c r="F110" s="64" t="s">
        <v>611</v>
      </c>
      <c r="G110" s="60">
        <v>12342</v>
      </c>
    </row>
    <row r="111" spans="1:7">
      <c r="A111" s="100" t="s">
        <v>659</v>
      </c>
      <c r="B111" s="59" t="s">
        <v>25</v>
      </c>
      <c r="C111" s="59" t="s">
        <v>463</v>
      </c>
      <c r="D111" s="104">
        <v>45382</v>
      </c>
      <c r="E111" s="59" t="s">
        <v>10</v>
      </c>
      <c r="F111" s="64" t="s">
        <v>660</v>
      </c>
      <c r="G111" s="60">
        <v>2800</v>
      </c>
    </row>
    <row r="112" spans="1:7">
      <c r="A112" s="103" t="s">
        <v>571</v>
      </c>
      <c r="B112" s="99"/>
      <c r="C112" s="59" t="s">
        <v>463</v>
      </c>
      <c r="D112" s="101">
        <v>45382</v>
      </c>
      <c r="E112" s="84" t="s">
        <v>145</v>
      </c>
      <c r="F112" s="100"/>
      <c r="G112" s="60">
        <v>3200</v>
      </c>
    </row>
    <row r="113" spans="1:8">
      <c r="A113" s="103" t="s">
        <v>572</v>
      </c>
      <c r="B113" s="99"/>
      <c r="C113" s="59" t="s">
        <v>463</v>
      </c>
      <c r="D113" s="101">
        <v>45382</v>
      </c>
      <c r="E113" s="84" t="s">
        <v>141</v>
      </c>
      <c r="F113" s="100"/>
      <c r="G113" s="60">
        <v>3111.1000000000004</v>
      </c>
    </row>
    <row r="114" spans="1:8">
      <c r="A114" s="103" t="s">
        <v>573</v>
      </c>
      <c r="B114" s="99"/>
      <c r="C114" s="59" t="s">
        <v>463</v>
      </c>
      <c r="D114" s="101">
        <v>45382</v>
      </c>
      <c r="E114" s="84" t="s">
        <v>145</v>
      </c>
      <c r="F114" s="100"/>
      <c r="G114" s="60">
        <v>6360</v>
      </c>
    </row>
    <row r="115" spans="1:8">
      <c r="A115" s="103" t="s">
        <v>575</v>
      </c>
      <c r="B115" s="99"/>
      <c r="C115" s="59" t="s">
        <v>463</v>
      </c>
      <c r="D115" s="101">
        <v>45382</v>
      </c>
      <c r="E115" s="84" t="s">
        <v>141</v>
      </c>
      <c r="F115" s="100"/>
      <c r="G115" s="60">
        <v>3188.48</v>
      </c>
    </row>
    <row r="116" spans="1:8">
      <c r="A116" s="103" t="s">
        <v>169</v>
      </c>
      <c r="B116" s="99"/>
      <c r="C116" s="59" t="s">
        <v>463</v>
      </c>
      <c r="D116" s="101">
        <v>45382</v>
      </c>
      <c r="E116" s="84" t="s">
        <v>145</v>
      </c>
      <c r="F116" s="100"/>
      <c r="G116" s="60">
        <v>3290</v>
      </c>
    </row>
    <row r="117" spans="1:8">
      <c r="A117" s="100" t="s">
        <v>201</v>
      </c>
      <c r="B117" s="61" t="s">
        <v>191</v>
      </c>
      <c r="C117" s="59" t="s">
        <v>19</v>
      </c>
      <c r="D117" s="101">
        <v>45382</v>
      </c>
      <c r="E117" s="59" t="s">
        <v>140</v>
      </c>
      <c r="F117" s="100"/>
      <c r="G117" s="60">
        <v>31376</v>
      </c>
    </row>
    <row r="118" spans="1:8">
      <c r="A118" s="100" t="s">
        <v>248</v>
      </c>
      <c r="B118" s="61" t="s">
        <v>118</v>
      </c>
      <c r="C118" s="59" t="s">
        <v>117</v>
      </c>
      <c r="D118" s="104">
        <v>45382</v>
      </c>
      <c r="E118" s="59" t="s">
        <v>488</v>
      </c>
      <c r="F118" s="100"/>
      <c r="G118" s="60">
        <v>25302.041000000001</v>
      </c>
    </row>
    <row r="119" spans="1:8">
      <c r="A119" s="66"/>
      <c r="B119" s="6"/>
      <c r="C119" s="6"/>
      <c r="D119" s="67"/>
      <c r="E119" s="66"/>
      <c r="F119" s="66"/>
      <c r="G119" s="68"/>
    </row>
    <row r="120" spans="1:8">
      <c r="A120" s="66"/>
      <c r="B120" s="6"/>
      <c r="C120" s="6"/>
      <c r="D120" s="67"/>
      <c r="E120" s="66"/>
      <c r="F120" s="66"/>
      <c r="G120" s="68"/>
    </row>
    <row r="121" spans="1:8" ht="18">
      <c r="A121" s="126" t="s">
        <v>100</v>
      </c>
      <c r="B121" s="126"/>
      <c r="C121" s="127">
        <f>SUM(Таблица2[DWT])</f>
        <v>1601873.6519400002</v>
      </c>
      <c r="D121" s="127"/>
      <c r="E121"/>
      <c r="H121" s="16"/>
    </row>
    <row r="122" spans="1:8" ht="18">
      <c r="A122" s="126" t="s">
        <v>40</v>
      </c>
      <c r="B122" s="126"/>
      <c r="C122" s="128" t="s">
        <v>803</v>
      </c>
      <c r="D122" s="128"/>
      <c r="E122"/>
    </row>
    <row r="123" spans="1:8">
      <c r="B123"/>
      <c r="C123" s="17"/>
      <c r="D123"/>
      <c r="E123"/>
    </row>
    <row r="124" spans="1:8">
      <c r="A124" s="129"/>
      <c r="B124" s="130"/>
      <c r="C124" s="71" t="s">
        <v>792</v>
      </c>
      <c r="D124" s="71" t="s">
        <v>742</v>
      </c>
      <c r="E124" s="72" t="s">
        <v>43</v>
      </c>
    </row>
    <row r="125" spans="1:8">
      <c r="A125" s="135" t="s">
        <v>42</v>
      </c>
      <c r="B125" s="136"/>
      <c r="C125" s="73">
        <v>115</v>
      </c>
      <c r="D125" s="73">
        <v>117</v>
      </c>
      <c r="E125" s="74" t="s">
        <v>804</v>
      </c>
    </row>
    <row r="126" spans="1:8">
      <c r="A126" s="131" t="s">
        <v>96</v>
      </c>
      <c r="B126" s="132"/>
      <c r="C126" s="75">
        <v>81</v>
      </c>
      <c r="D126" s="75">
        <v>82</v>
      </c>
      <c r="E126" s="76" t="s">
        <v>468</v>
      </c>
    </row>
    <row r="127" spans="1:8">
      <c r="A127" s="133" t="s">
        <v>95</v>
      </c>
      <c r="B127" s="134"/>
      <c r="C127" s="77">
        <v>31</v>
      </c>
      <c r="D127" s="77">
        <v>29</v>
      </c>
      <c r="E127" s="76" t="s">
        <v>805</v>
      </c>
    </row>
    <row r="128" spans="1:8">
      <c r="A128" s="131" t="s">
        <v>97</v>
      </c>
      <c r="B128" s="132"/>
      <c r="C128" s="77">
        <v>0</v>
      </c>
      <c r="D128" s="77">
        <v>1</v>
      </c>
      <c r="E128" s="76" t="s">
        <v>468</v>
      </c>
    </row>
    <row r="129" spans="1:5">
      <c r="A129" s="131" t="s">
        <v>98</v>
      </c>
      <c r="B129" s="132"/>
      <c r="C129" s="77">
        <v>3</v>
      </c>
      <c r="D129" s="77">
        <v>5</v>
      </c>
      <c r="E129" s="76" t="s">
        <v>804</v>
      </c>
    </row>
    <row r="134" spans="1:5">
      <c r="C134" s="3" t="s">
        <v>465</v>
      </c>
      <c r="D134" s="7" t="s">
        <v>466</v>
      </c>
      <c r="E134" s="3" t="s">
        <v>467</v>
      </c>
    </row>
    <row r="135" spans="1:5">
      <c r="C135" s="3">
        <v>8</v>
      </c>
      <c r="D135" s="7">
        <v>2165232</v>
      </c>
      <c r="E135" s="3">
        <v>138</v>
      </c>
    </row>
    <row r="136" spans="1:5">
      <c r="C136" s="3">
        <v>9</v>
      </c>
      <c r="D136" s="7">
        <v>1759571</v>
      </c>
      <c r="E136" s="3">
        <v>131</v>
      </c>
    </row>
    <row r="137" spans="1:5">
      <c r="C137" s="3">
        <v>10</v>
      </c>
      <c r="D137" s="7">
        <v>1676353</v>
      </c>
      <c r="E137" s="3">
        <v>126</v>
      </c>
    </row>
    <row r="138" spans="1:5">
      <c r="C138" s="3">
        <v>11</v>
      </c>
      <c r="D138" s="7">
        <v>1688053</v>
      </c>
      <c r="E138" s="3">
        <v>136</v>
      </c>
    </row>
    <row r="139" spans="1:5">
      <c r="C139" s="3">
        <v>12</v>
      </c>
      <c r="D139" s="7">
        <v>1694766</v>
      </c>
      <c r="E139" s="3">
        <v>117</v>
      </c>
    </row>
    <row r="140" spans="1:5">
      <c r="C140" s="3">
        <v>13</v>
      </c>
      <c r="D140" s="7">
        <v>1601874</v>
      </c>
      <c r="E140" s="3">
        <v>115</v>
      </c>
    </row>
  </sheetData>
  <mergeCells count="11">
    <mergeCell ref="A124:B124"/>
    <mergeCell ref="A126:B126"/>
    <mergeCell ref="A127:B127"/>
    <mergeCell ref="A128:B128"/>
    <mergeCell ref="A129:B129"/>
    <mergeCell ref="A125:B125"/>
    <mergeCell ref="A1:G1"/>
    <mergeCell ref="A121:B121"/>
    <mergeCell ref="A122:B122"/>
    <mergeCell ref="C121:D121"/>
    <mergeCell ref="C122:D122"/>
  </mergeCells>
  <conditionalFormatting sqref="A4">
    <cfRule type="duplicateValues" dxfId="158" priority="150"/>
    <cfRule type="duplicateValues" dxfId="157" priority="149"/>
  </conditionalFormatting>
  <conditionalFormatting sqref="A5">
    <cfRule type="duplicateValues" dxfId="156" priority="148"/>
    <cfRule type="duplicateValues" dxfId="155" priority="147"/>
  </conditionalFormatting>
  <conditionalFormatting sqref="A6">
    <cfRule type="duplicateValues" dxfId="154" priority="146"/>
    <cfRule type="duplicateValues" dxfId="153" priority="145"/>
  </conditionalFormatting>
  <conditionalFormatting sqref="A7">
    <cfRule type="duplicateValues" dxfId="152" priority="144"/>
    <cfRule type="duplicateValues" dxfId="151" priority="143"/>
  </conditionalFormatting>
  <conditionalFormatting sqref="A8">
    <cfRule type="duplicateValues" dxfId="150" priority="142"/>
    <cfRule type="duplicateValues" dxfId="149" priority="141"/>
  </conditionalFormatting>
  <conditionalFormatting sqref="A9">
    <cfRule type="duplicateValues" dxfId="148" priority="140"/>
    <cfRule type="duplicateValues" dxfId="147" priority="139"/>
  </conditionalFormatting>
  <conditionalFormatting sqref="A10">
    <cfRule type="duplicateValues" dxfId="146" priority="138"/>
    <cfRule type="duplicateValues" dxfId="145" priority="137"/>
  </conditionalFormatting>
  <conditionalFormatting sqref="A11">
    <cfRule type="duplicateValues" dxfId="144" priority="136"/>
  </conditionalFormatting>
  <conditionalFormatting sqref="A12">
    <cfRule type="duplicateValues" dxfId="143" priority="135"/>
    <cfRule type="duplicateValues" dxfId="142" priority="134"/>
  </conditionalFormatting>
  <conditionalFormatting sqref="A13">
    <cfRule type="duplicateValues" dxfId="141" priority="133"/>
    <cfRule type="duplicateValues" dxfId="140" priority="132"/>
  </conditionalFormatting>
  <conditionalFormatting sqref="A14">
    <cfRule type="duplicateValues" dxfId="139" priority="131"/>
    <cfRule type="duplicateValues" dxfId="138" priority="130"/>
  </conditionalFormatting>
  <conditionalFormatting sqref="A15">
    <cfRule type="duplicateValues" dxfId="137" priority="129"/>
    <cfRule type="duplicateValues" dxfId="136" priority="128"/>
  </conditionalFormatting>
  <conditionalFormatting sqref="A16">
    <cfRule type="duplicateValues" dxfId="135" priority="127"/>
    <cfRule type="duplicateValues" dxfId="134" priority="126"/>
  </conditionalFormatting>
  <conditionalFormatting sqref="A17">
    <cfRule type="duplicateValues" dxfId="133" priority="125"/>
    <cfRule type="duplicateValues" dxfId="132" priority="124"/>
  </conditionalFormatting>
  <conditionalFormatting sqref="A18">
    <cfRule type="duplicateValues" dxfId="131" priority="123"/>
    <cfRule type="duplicateValues" dxfId="130" priority="122"/>
  </conditionalFormatting>
  <conditionalFormatting sqref="A19">
    <cfRule type="duplicateValues" dxfId="129" priority="121"/>
    <cfRule type="duplicateValues" dxfId="128" priority="120"/>
  </conditionalFormatting>
  <conditionalFormatting sqref="A20">
    <cfRule type="duplicateValues" dxfId="127" priority="119"/>
    <cfRule type="duplicateValues" dxfId="126" priority="118"/>
  </conditionalFormatting>
  <conditionalFormatting sqref="A21">
    <cfRule type="duplicateValues" dxfId="125" priority="117"/>
    <cfRule type="duplicateValues" dxfId="124" priority="116"/>
  </conditionalFormatting>
  <conditionalFormatting sqref="A22">
    <cfRule type="duplicateValues" dxfId="123" priority="115"/>
    <cfRule type="duplicateValues" dxfId="122" priority="114"/>
  </conditionalFormatting>
  <conditionalFormatting sqref="A23">
    <cfRule type="duplicateValues" dxfId="121" priority="113"/>
    <cfRule type="duplicateValues" dxfId="120" priority="112"/>
  </conditionalFormatting>
  <conditionalFormatting sqref="A24">
    <cfRule type="duplicateValues" dxfId="119" priority="111"/>
    <cfRule type="duplicateValues" dxfId="118" priority="110"/>
  </conditionalFormatting>
  <conditionalFormatting sqref="A25">
    <cfRule type="duplicateValues" dxfId="117" priority="109"/>
    <cfRule type="duplicateValues" dxfId="116" priority="108"/>
  </conditionalFormatting>
  <conditionalFormatting sqref="A26">
    <cfRule type="duplicateValues" dxfId="115" priority="107"/>
    <cfRule type="duplicateValues" dxfId="114" priority="106"/>
  </conditionalFormatting>
  <conditionalFormatting sqref="A27">
    <cfRule type="duplicateValues" dxfId="113" priority="105"/>
    <cfRule type="duplicateValues" dxfId="112" priority="104"/>
  </conditionalFormatting>
  <conditionalFormatting sqref="A28">
    <cfRule type="duplicateValues" dxfId="111" priority="103"/>
    <cfRule type="duplicateValues" dxfId="110" priority="102"/>
  </conditionalFormatting>
  <conditionalFormatting sqref="A29">
    <cfRule type="duplicateValues" dxfId="109" priority="101"/>
    <cfRule type="duplicateValues" dxfId="108" priority="100"/>
  </conditionalFormatting>
  <conditionalFormatting sqref="A30">
    <cfRule type="duplicateValues" dxfId="107" priority="99"/>
    <cfRule type="duplicateValues" dxfId="106" priority="98"/>
  </conditionalFormatting>
  <conditionalFormatting sqref="A31">
    <cfRule type="duplicateValues" dxfId="105" priority="97"/>
    <cfRule type="duplicateValues" dxfId="104" priority="96"/>
  </conditionalFormatting>
  <conditionalFormatting sqref="A32">
    <cfRule type="duplicateValues" dxfId="103" priority="95"/>
    <cfRule type="duplicateValues" dxfId="102" priority="94"/>
  </conditionalFormatting>
  <conditionalFormatting sqref="A33">
    <cfRule type="duplicateValues" dxfId="101" priority="93"/>
    <cfRule type="duplicateValues" dxfId="100" priority="92"/>
  </conditionalFormatting>
  <conditionalFormatting sqref="A34">
    <cfRule type="duplicateValues" dxfId="99" priority="91"/>
    <cfRule type="duplicateValues" dxfId="98" priority="90"/>
  </conditionalFormatting>
  <conditionalFormatting sqref="A35">
    <cfRule type="duplicateValues" dxfId="97" priority="89"/>
    <cfRule type="duplicateValues" dxfId="96" priority="88"/>
  </conditionalFormatting>
  <conditionalFormatting sqref="A36">
    <cfRule type="duplicateValues" dxfId="95" priority="87"/>
    <cfRule type="duplicateValues" dxfId="94" priority="86"/>
  </conditionalFormatting>
  <conditionalFormatting sqref="A37">
    <cfRule type="duplicateValues" dxfId="93" priority="85"/>
    <cfRule type="duplicateValues" dxfId="92" priority="84"/>
  </conditionalFormatting>
  <conditionalFormatting sqref="A38">
    <cfRule type="duplicateValues" dxfId="91" priority="83"/>
    <cfRule type="duplicateValues" dxfId="90" priority="82"/>
  </conditionalFormatting>
  <conditionalFormatting sqref="A39">
    <cfRule type="duplicateValues" dxfId="89" priority="81"/>
    <cfRule type="duplicateValues" dxfId="88" priority="80"/>
  </conditionalFormatting>
  <conditionalFormatting sqref="A40">
    <cfRule type="duplicateValues" dxfId="87" priority="79"/>
    <cfRule type="duplicateValues" dxfId="86" priority="78"/>
  </conditionalFormatting>
  <conditionalFormatting sqref="A41">
    <cfRule type="duplicateValues" dxfId="85" priority="76"/>
    <cfRule type="duplicateValues" dxfId="84" priority="77"/>
  </conditionalFormatting>
  <conditionalFormatting sqref="A42">
    <cfRule type="duplicateValues" dxfId="83" priority="75"/>
    <cfRule type="duplicateValues" dxfId="82" priority="74"/>
  </conditionalFormatting>
  <conditionalFormatting sqref="A43">
    <cfRule type="duplicateValues" dxfId="81" priority="73"/>
    <cfRule type="duplicateValues" dxfId="80" priority="72"/>
  </conditionalFormatting>
  <conditionalFormatting sqref="A44">
    <cfRule type="duplicateValues" dxfId="79" priority="71"/>
    <cfRule type="duplicateValues" dxfId="78" priority="70"/>
  </conditionalFormatting>
  <conditionalFormatting sqref="A45">
    <cfRule type="duplicateValues" dxfId="77" priority="69"/>
    <cfRule type="duplicateValues" dxfId="76" priority="68"/>
  </conditionalFormatting>
  <conditionalFormatting sqref="A46">
    <cfRule type="duplicateValues" dxfId="75" priority="67"/>
    <cfRule type="duplicateValues" dxfId="74" priority="66"/>
  </conditionalFormatting>
  <conditionalFormatting sqref="A47">
    <cfRule type="duplicateValues" dxfId="73" priority="65"/>
    <cfRule type="duplicateValues" dxfId="72" priority="64"/>
  </conditionalFormatting>
  <conditionalFormatting sqref="A48">
    <cfRule type="duplicateValues" dxfId="71" priority="63"/>
    <cfRule type="duplicateValues" dxfId="70" priority="62"/>
  </conditionalFormatting>
  <conditionalFormatting sqref="A49">
    <cfRule type="duplicateValues" dxfId="69" priority="61"/>
    <cfRule type="duplicateValues" dxfId="68" priority="60"/>
  </conditionalFormatting>
  <conditionalFormatting sqref="A50">
    <cfRule type="duplicateValues" dxfId="67" priority="59"/>
  </conditionalFormatting>
  <conditionalFormatting sqref="A51">
    <cfRule type="duplicateValues" dxfId="66" priority="58"/>
  </conditionalFormatting>
  <conditionalFormatting sqref="A52">
    <cfRule type="duplicateValues" dxfId="65" priority="57"/>
  </conditionalFormatting>
  <conditionalFormatting sqref="A53">
    <cfRule type="duplicateValues" dxfId="64" priority="56"/>
  </conditionalFormatting>
  <conditionalFormatting sqref="A54">
    <cfRule type="duplicateValues" dxfId="63" priority="55"/>
  </conditionalFormatting>
  <conditionalFormatting sqref="A55">
    <cfRule type="duplicateValues" dxfId="62" priority="54"/>
  </conditionalFormatting>
  <conditionalFormatting sqref="A56">
    <cfRule type="duplicateValues" dxfId="61" priority="53"/>
  </conditionalFormatting>
  <conditionalFormatting sqref="A57">
    <cfRule type="duplicateValues" dxfId="60" priority="52"/>
  </conditionalFormatting>
  <conditionalFormatting sqref="A58">
    <cfRule type="duplicateValues" dxfId="59" priority="51"/>
  </conditionalFormatting>
  <conditionalFormatting sqref="A59">
    <cfRule type="duplicateValues" dxfId="58" priority="50"/>
  </conditionalFormatting>
  <conditionalFormatting sqref="A60">
    <cfRule type="duplicateValues" dxfId="57" priority="49"/>
  </conditionalFormatting>
  <conditionalFormatting sqref="A61">
    <cfRule type="duplicateValues" dxfId="56" priority="48"/>
  </conditionalFormatting>
  <conditionalFormatting sqref="A62">
    <cfRule type="duplicateValues" dxfId="55" priority="47"/>
  </conditionalFormatting>
  <conditionalFormatting sqref="A63">
    <cfRule type="duplicateValues" dxfId="54" priority="46"/>
  </conditionalFormatting>
  <conditionalFormatting sqref="A64">
    <cfRule type="duplicateValues" dxfId="53" priority="45"/>
  </conditionalFormatting>
  <conditionalFormatting sqref="A65">
    <cfRule type="duplicateValues" dxfId="52" priority="44"/>
  </conditionalFormatting>
  <conditionalFormatting sqref="A66">
    <cfRule type="duplicateValues" dxfId="51" priority="43"/>
  </conditionalFormatting>
  <conditionalFormatting sqref="A67">
    <cfRule type="duplicateValues" dxfId="50" priority="42"/>
  </conditionalFormatting>
  <conditionalFormatting sqref="A68">
    <cfRule type="duplicateValues" dxfId="49" priority="41"/>
  </conditionalFormatting>
  <conditionalFormatting sqref="A69">
    <cfRule type="duplicateValues" dxfId="48" priority="40"/>
  </conditionalFormatting>
  <conditionalFormatting sqref="A70">
    <cfRule type="duplicateValues" dxfId="47" priority="39"/>
  </conditionalFormatting>
  <conditionalFormatting sqref="A71">
    <cfRule type="duplicateValues" dxfId="46" priority="38"/>
  </conditionalFormatting>
  <conditionalFormatting sqref="A72">
    <cfRule type="duplicateValues" dxfId="45" priority="37"/>
  </conditionalFormatting>
  <conditionalFormatting sqref="A73">
    <cfRule type="duplicateValues" dxfId="44" priority="36"/>
    <cfRule type="duplicateValues" dxfId="43" priority="35"/>
  </conditionalFormatting>
  <conditionalFormatting sqref="A74">
    <cfRule type="duplicateValues" dxfId="42" priority="34"/>
    <cfRule type="duplicateValues" dxfId="41" priority="33"/>
  </conditionalFormatting>
  <conditionalFormatting sqref="A75">
    <cfRule type="duplicateValues" dxfId="40" priority="32"/>
    <cfRule type="duplicateValues" dxfId="39" priority="31"/>
  </conditionalFormatting>
  <conditionalFormatting sqref="A76">
    <cfRule type="duplicateValues" dxfId="38" priority="30"/>
  </conditionalFormatting>
  <conditionalFormatting sqref="A77">
    <cfRule type="duplicateValues" dxfId="37" priority="29"/>
  </conditionalFormatting>
  <conditionalFormatting sqref="A78">
    <cfRule type="duplicateValues" dxfId="36" priority="28"/>
  </conditionalFormatting>
  <conditionalFormatting sqref="A79">
    <cfRule type="duplicateValues" dxfId="35" priority="27"/>
  </conditionalFormatting>
  <conditionalFormatting sqref="A80">
    <cfRule type="duplicateValues" dxfId="34" priority="26"/>
  </conditionalFormatting>
  <conditionalFormatting sqref="A81">
    <cfRule type="duplicateValues" dxfId="33" priority="25"/>
  </conditionalFormatting>
  <conditionalFormatting sqref="A82">
    <cfRule type="duplicateValues" dxfId="32" priority="24"/>
  </conditionalFormatting>
  <conditionalFormatting sqref="A83">
    <cfRule type="duplicateValues" dxfId="31" priority="23"/>
  </conditionalFormatting>
  <conditionalFormatting sqref="A84:A101">
    <cfRule type="duplicateValues" dxfId="30" priority="22"/>
  </conditionalFormatting>
  <conditionalFormatting sqref="A84:A108">
    <cfRule type="duplicateValues" dxfId="29" priority="21"/>
  </conditionalFormatting>
  <conditionalFormatting sqref="A109">
    <cfRule type="duplicateValues" dxfId="28" priority="20"/>
    <cfRule type="duplicateValues" dxfId="27" priority="19"/>
  </conditionalFormatting>
  <conditionalFormatting sqref="A110">
    <cfRule type="duplicateValues" dxfId="26" priority="18"/>
    <cfRule type="duplicateValues" dxfId="25" priority="17"/>
  </conditionalFormatting>
  <conditionalFormatting sqref="A111">
    <cfRule type="duplicateValues" dxfId="24" priority="16"/>
    <cfRule type="duplicateValues" dxfId="23" priority="15"/>
  </conditionalFormatting>
  <conditionalFormatting sqref="A112">
    <cfRule type="duplicateValues" dxfId="22" priority="14"/>
    <cfRule type="duplicateValues" dxfId="21" priority="13"/>
  </conditionalFormatting>
  <conditionalFormatting sqref="A113">
    <cfRule type="duplicateValues" dxfId="20" priority="12"/>
    <cfRule type="duplicateValues" dxfId="19" priority="11"/>
  </conditionalFormatting>
  <conditionalFormatting sqref="A114">
    <cfRule type="duplicateValues" dxfId="18" priority="10"/>
    <cfRule type="duplicateValues" dxfId="17" priority="9"/>
  </conditionalFormatting>
  <conditionalFormatting sqref="A115">
    <cfRule type="duplicateValues" dxfId="16" priority="8"/>
    <cfRule type="duplicateValues" dxfId="15" priority="7"/>
  </conditionalFormatting>
  <conditionalFormatting sqref="A116">
    <cfRule type="duplicateValues" dxfId="14" priority="6"/>
    <cfRule type="duplicateValues" dxfId="13" priority="5"/>
  </conditionalFormatting>
  <conditionalFormatting sqref="A117">
    <cfRule type="duplicateValues" dxfId="12" priority="4"/>
    <cfRule type="duplicateValues" dxfId="11" priority="3"/>
  </conditionalFormatting>
  <conditionalFormatting sqref="A118">
    <cfRule type="duplicateValues" dxfId="10" priority="2"/>
    <cfRule type="duplicateValues" dxfId="9" priority="1"/>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5"/>
  <sheetViews>
    <sheetView workbookViewId="0">
      <selection sqref="A1:J1"/>
    </sheetView>
  </sheetViews>
  <sheetFormatPr baseColWidth="10" defaultColWidth="9.1640625" defaultRowHeight="15"/>
  <cols>
    <col min="1" max="1" width="16.5" style="19" customWidth="1"/>
    <col min="2" max="2" width="27" style="3" customWidth="1"/>
    <col min="3" max="3" width="15.33203125" style="3" customWidth="1"/>
    <col min="4" max="4" width="20" style="3" customWidth="1"/>
    <col min="5" max="5" width="13" style="3" customWidth="1"/>
    <col min="6" max="6" width="14.83203125" style="3" customWidth="1"/>
    <col min="7" max="7" width="29" style="3" customWidth="1"/>
    <col min="8" max="8" width="17.83203125" style="3" customWidth="1"/>
    <col min="9" max="9" width="42.1640625" style="3" customWidth="1"/>
    <col min="10" max="10" width="11.83203125" style="7" bestFit="1" customWidth="1"/>
    <col min="11" max="11" width="9.1640625" style="2"/>
    <col min="12" max="12" width="9.1640625" style="29"/>
    <col min="13" max="13" width="29.83203125" customWidth="1"/>
    <col min="14" max="16" width="13.6640625" customWidth="1"/>
  </cols>
  <sheetData>
    <row r="1" spans="1:13" ht="19">
      <c r="A1" s="139" t="s">
        <v>806</v>
      </c>
      <c r="B1" s="139"/>
      <c r="C1" s="139"/>
      <c r="D1" s="139"/>
      <c r="E1" s="139"/>
      <c r="F1" s="139"/>
      <c r="G1" s="139"/>
      <c r="H1" s="139"/>
      <c r="I1" s="139"/>
      <c r="J1" s="139"/>
    </row>
    <row r="3" spans="1:13">
      <c r="A3" s="23" t="s">
        <v>36</v>
      </c>
      <c r="B3" s="8" t="s">
        <v>34</v>
      </c>
      <c r="C3" s="24" t="s">
        <v>37</v>
      </c>
      <c r="D3" s="24" t="s">
        <v>94</v>
      </c>
      <c r="E3" s="24" t="s">
        <v>3</v>
      </c>
      <c r="F3" s="24" t="s">
        <v>4</v>
      </c>
      <c r="G3" s="8" t="s">
        <v>20</v>
      </c>
      <c r="H3" s="8" t="s">
        <v>478</v>
      </c>
      <c r="I3" s="24" t="s">
        <v>38</v>
      </c>
      <c r="J3" s="22" t="s">
        <v>39</v>
      </c>
    </row>
    <row r="4" spans="1:13" ht="15" customHeight="1">
      <c r="A4" s="58">
        <v>5400</v>
      </c>
      <c r="B4" s="59" t="s">
        <v>104</v>
      </c>
      <c r="C4" s="59" t="s">
        <v>196</v>
      </c>
      <c r="D4" s="59" t="s">
        <v>0</v>
      </c>
      <c r="E4" s="59" t="s">
        <v>5</v>
      </c>
      <c r="F4" s="59" t="s">
        <v>10</v>
      </c>
      <c r="G4" s="59" t="s">
        <v>17</v>
      </c>
      <c r="H4" s="59"/>
      <c r="I4" s="59" t="s">
        <v>376</v>
      </c>
      <c r="J4" s="60">
        <v>5501</v>
      </c>
      <c r="M4">
        <f>COUNTIF(Таблица3[DWT],"&lt;67000")</f>
        <v>287</v>
      </c>
    </row>
    <row r="5" spans="1:13" ht="15" customHeight="1">
      <c r="A5" s="58">
        <v>27500</v>
      </c>
      <c r="B5" s="59" t="s">
        <v>101</v>
      </c>
      <c r="C5" s="59" t="s">
        <v>199</v>
      </c>
      <c r="D5" s="59" t="s">
        <v>19</v>
      </c>
      <c r="E5" s="59" t="s">
        <v>65</v>
      </c>
      <c r="F5" s="59" t="s">
        <v>471</v>
      </c>
      <c r="G5" s="59"/>
      <c r="H5" s="59"/>
      <c r="I5" s="59" t="s">
        <v>378</v>
      </c>
      <c r="J5" s="60">
        <v>28510</v>
      </c>
    </row>
    <row r="6" spans="1:13" ht="15" customHeight="1">
      <c r="A6" s="58">
        <v>11340</v>
      </c>
      <c r="B6" s="61" t="s">
        <v>8</v>
      </c>
      <c r="C6" s="59" t="s">
        <v>203</v>
      </c>
      <c r="D6" s="59" t="s">
        <v>463</v>
      </c>
      <c r="E6" s="61" t="s">
        <v>58</v>
      </c>
      <c r="F6" s="59" t="s">
        <v>488</v>
      </c>
      <c r="G6" s="61"/>
      <c r="H6" s="61"/>
      <c r="I6" s="62"/>
      <c r="J6" s="60">
        <v>12020</v>
      </c>
    </row>
    <row r="7" spans="1:13" ht="15" customHeight="1">
      <c r="A7" s="58">
        <v>6100</v>
      </c>
      <c r="B7" s="59" t="s">
        <v>8</v>
      </c>
      <c r="C7" s="59" t="s">
        <v>205</v>
      </c>
      <c r="D7" s="59" t="s">
        <v>0</v>
      </c>
      <c r="E7" s="59" t="s">
        <v>5</v>
      </c>
      <c r="F7" s="59" t="s">
        <v>10</v>
      </c>
      <c r="G7" s="59"/>
      <c r="H7" s="59"/>
      <c r="I7" s="59" t="s">
        <v>381</v>
      </c>
      <c r="J7" s="60">
        <v>6150</v>
      </c>
    </row>
    <row r="8" spans="1:13" ht="15" customHeight="1">
      <c r="A8" s="58">
        <v>1461.6999999999998</v>
      </c>
      <c r="B8" s="59"/>
      <c r="C8" s="59" t="s">
        <v>206</v>
      </c>
      <c r="D8" s="59" t="s">
        <v>463</v>
      </c>
      <c r="E8" s="59" t="s">
        <v>89</v>
      </c>
      <c r="F8" s="59" t="s">
        <v>10</v>
      </c>
      <c r="G8" s="59"/>
      <c r="H8" s="59"/>
      <c r="I8" s="59"/>
      <c r="J8" s="60">
        <v>1555</v>
      </c>
    </row>
    <row r="9" spans="1:13" ht="15" customHeight="1">
      <c r="A9" s="58">
        <v>9514.68</v>
      </c>
      <c r="B9" s="59"/>
      <c r="C9" s="59" t="s">
        <v>208</v>
      </c>
      <c r="D9" s="59" t="s">
        <v>0</v>
      </c>
      <c r="E9" s="59" t="s">
        <v>32</v>
      </c>
      <c r="F9" s="59" t="s">
        <v>10</v>
      </c>
      <c r="G9" s="59"/>
      <c r="H9" s="59"/>
      <c r="I9" s="59" t="s">
        <v>383</v>
      </c>
      <c r="J9" s="60">
        <v>10122</v>
      </c>
    </row>
    <row r="10" spans="1:13" ht="15" customHeight="1">
      <c r="A10" s="58">
        <v>31500</v>
      </c>
      <c r="B10" s="61" t="s">
        <v>8</v>
      </c>
      <c r="C10" s="59" t="s">
        <v>209</v>
      </c>
      <c r="D10" s="59" t="s">
        <v>2</v>
      </c>
      <c r="E10" s="61" t="s">
        <v>21</v>
      </c>
      <c r="F10" s="59" t="s">
        <v>140</v>
      </c>
      <c r="G10" s="61" t="s">
        <v>127</v>
      </c>
      <c r="H10" s="61"/>
      <c r="I10" s="62"/>
      <c r="J10" s="60">
        <v>33390</v>
      </c>
    </row>
    <row r="11" spans="1:13" ht="15" customHeight="1">
      <c r="A11" s="58">
        <v>26696.94</v>
      </c>
      <c r="B11" s="59"/>
      <c r="C11" s="59" t="s">
        <v>210</v>
      </c>
      <c r="D11" s="59" t="s">
        <v>28</v>
      </c>
      <c r="E11" s="59" t="s">
        <v>29</v>
      </c>
      <c r="F11" s="59" t="s">
        <v>15</v>
      </c>
      <c r="G11" s="59"/>
      <c r="H11" s="59"/>
      <c r="I11" s="59" t="s">
        <v>188</v>
      </c>
      <c r="J11" s="60">
        <v>28401</v>
      </c>
    </row>
    <row r="12" spans="1:13" ht="15" customHeight="1">
      <c r="A12" s="58">
        <v>8554.9399999999987</v>
      </c>
      <c r="B12" s="59"/>
      <c r="C12" s="59" t="s">
        <v>211</v>
      </c>
      <c r="D12" s="59" t="s">
        <v>0</v>
      </c>
      <c r="E12" s="59" t="s">
        <v>23</v>
      </c>
      <c r="F12" s="59" t="s">
        <v>6</v>
      </c>
      <c r="G12" s="59"/>
      <c r="H12" s="59"/>
      <c r="I12" s="59" t="s">
        <v>384</v>
      </c>
      <c r="J12" s="60">
        <v>9101</v>
      </c>
      <c r="M12">
        <v>148</v>
      </c>
    </row>
    <row r="13" spans="1:13" ht="15" customHeight="1">
      <c r="A13" s="58">
        <v>27953.719999999998</v>
      </c>
      <c r="B13" s="59"/>
      <c r="C13" s="59" t="s">
        <v>213</v>
      </c>
      <c r="D13" s="59" t="s">
        <v>1</v>
      </c>
      <c r="E13" s="59" t="s">
        <v>9</v>
      </c>
      <c r="F13" s="59" t="s">
        <v>14</v>
      </c>
      <c r="G13" s="59"/>
      <c r="H13" s="59"/>
      <c r="I13" s="59"/>
      <c r="J13" s="60">
        <v>29738</v>
      </c>
      <c r="M13">
        <v>122</v>
      </c>
    </row>
    <row r="14" spans="1:13" ht="15" customHeight="1">
      <c r="A14" s="58">
        <v>8460</v>
      </c>
      <c r="B14" s="59"/>
      <c r="C14" s="59" t="s">
        <v>214</v>
      </c>
      <c r="D14" s="59" t="s">
        <v>0</v>
      </c>
      <c r="E14" s="59" t="s">
        <v>5</v>
      </c>
      <c r="F14" s="59" t="s">
        <v>10</v>
      </c>
      <c r="G14" s="59"/>
      <c r="H14" s="59"/>
      <c r="I14" s="59"/>
      <c r="J14" s="60">
        <v>9000</v>
      </c>
      <c r="M14">
        <v>17</v>
      </c>
    </row>
    <row r="15" spans="1:13">
      <c r="A15" s="58">
        <v>28066.519999999997</v>
      </c>
      <c r="B15" s="59"/>
      <c r="C15" s="59" t="s">
        <v>215</v>
      </c>
      <c r="D15" s="59" t="s">
        <v>2</v>
      </c>
      <c r="E15" s="59" t="s">
        <v>22</v>
      </c>
      <c r="F15" s="59" t="s">
        <v>471</v>
      </c>
      <c r="G15" s="59"/>
      <c r="H15" s="59"/>
      <c r="I15" s="59" t="s">
        <v>379</v>
      </c>
      <c r="J15" s="60">
        <v>29858</v>
      </c>
      <c r="M15">
        <v>23</v>
      </c>
    </row>
    <row r="16" spans="1:13" ht="15" customHeight="1">
      <c r="A16" s="58">
        <v>22544.959999999999</v>
      </c>
      <c r="B16" s="59"/>
      <c r="C16" s="59" t="s">
        <v>218</v>
      </c>
      <c r="D16" s="59" t="s">
        <v>28</v>
      </c>
      <c r="E16" s="59" t="s">
        <v>29</v>
      </c>
      <c r="F16" s="59" t="s">
        <v>14</v>
      </c>
      <c r="G16" s="59"/>
      <c r="H16" s="59"/>
      <c r="I16" s="59" t="s">
        <v>386</v>
      </c>
      <c r="J16" s="60">
        <v>23984</v>
      </c>
    </row>
    <row r="17" spans="1:10" ht="15" customHeight="1">
      <c r="A17" s="58">
        <v>8214.66</v>
      </c>
      <c r="B17" s="59"/>
      <c r="C17" s="59" t="s">
        <v>216</v>
      </c>
      <c r="D17" s="59" t="s">
        <v>0</v>
      </c>
      <c r="E17" s="59" t="s">
        <v>31</v>
      </c>
      <c r="F17" s="59" t="s">
        <v>471</v>
      </c>
      <c r="G17" s="59"/>
      <c r="H17" s="59"/>
      <c r="I17" s="59"/>
      <c r="J17" s="60">
        <v>8739</v>
      </c>
    </row>
    <row r="18" spans="1:10" ht="15" customHeight="1">
      <c r="A18" s="58">
        <v>26957.32</v>
      </c>
      <c r="B18" s="59"/>
      <c r="C18" s="59" t="s">
        <v>217</v>
      </c>
      <c r="D18" s="59" t="s">
        <v>28</v>
      </c>
      <c r="E18" s="59" t="s">
        <v>29</v>
      </c>
      <c r="F18" s="59" t="s">
        <v>15</v>
      </c>
      <c r="G18" s="59"/>
      <c r="H18" s="59"/>
      <c r="I18" s="59" t="s">
        <v>385</v>
      </c>
      <c r="J18" s="60">
        <v>28678</v>
      </c>
    </row>
    <row r="19" spans="1:10" ht="15" customHeight="1">
      <c r="A19" s="58">
        <v>15845.58</v>
      </c>
      <c r="B19" s="59"/>
      <c r="C19" s="59" t="s">
        <v>221</v>
      </c>
      <c r="D19" s="59" t="s">
        <v>1</v>
      </c>
      <c r="E19" s="59" t="s">
        <v>86</v>
      </c>
      <c r="F19" s="59" t="s">
        <v>14</v>
      </c>
      <c r="G19" s="59"/>
      <c r="H19" s="59"/>
      <c r="I19" s="59" t="s">
        <v>390</v>
      </c>
      <c r="J19" s="60">
        <v>16857</v>
      </c>
    </row>
    <row r="20" spans="1:10" ht="15" customHeight="1">
      <c r="A20" s="58">
        <v>31000</v>
      </c>
      <c r="B20" s="61" t="s">
        <v>8</v>
      </c>
      <c r="C20" s="59" t="s">
        <v>223</v>
      </c>
      <c r="D20" s="59" t="s">
        <v>0</v>
      </c>
      <c r="E20" s="61" t="s">
        <v>5</v>
      </c>
      <c r="F20" s="59" t="s">
        <v>140</v>
      </c>
      <c r="G20" s="61" t="s">
        <v>133</v>
      </c>
      <c r="H20" s="61"/>
      <c r="I20" s="62"/>
      <c r="J20" s="60">
        <v>32860</v>
      </c>
    </row>
    <row r="21" spans="1:10" ht="15" customHeight="1">
      <c r="A21" s="58">
        <v>27294.78</v>
      </c>
      <c r="B21" s="59"/>
      <c r="C21" s="59" t="s">
        <v>227</v>
      </c>
      <c r="D21" s="59" t="s">
        <v>1</v>
      </c>
      <c r="E21" s="59" t="s">
        <v>26</v>
      </c>
      <c r="F21" s="59" t="s">
        <v>14</v>
      </c>
      <c r="G21" s="119"/>
      <c r="H21" s="59" t="s">
        <v>85</v>
      </c>
      <c r="I21" s="59" t="s">
        <v>393</v>
      </c>
      <c r="J21" s="60">
        <v>29037</v>
      </c>
    </row>
    <row r="22" spans="1:10" ht="15" customHeight="1">
      <c r="A22" s="58">
        <v>29829.96</v>
      </c>
      <c r="B22" s="59"/>
      <c r="C22" s="59" t="s">
        <v>226</v>
      </c>
      <c r="D22" s="59" t="s">
        <v>0</v>
      </c>
      <c r="E22" s="59" t="s">
        <v>5</v>
      </c>
      <c r="F22" s="59" t="s">
        <v>15</v>
      </c>
      <c r="G22" s="59" t="s">
        <v>472</v>
      </c>
      <c r="H22" s="59">
        <v>9</v>
      </c>
      <c r="I22" s="59" t="s">
        <v>172</v>
      </c>
      <c r="J22" s="60">
        <v>31734</v>
      </c>
    </row>
    <row r="23" spans="1:10">
      <c r="A23" s="58">
        <v>25055.101999999999</v>
      </c>
      <c r="B23" s="61" t="s">
        <v>102</v>
      </c>
      <c r="C23" s="59" t="s">
        <v>229</v>
      </c>
      <c r="D23" s="59" t="s">
        <v>1</v>
      </c>
      <c r="E23" s="61" t="s">
        <v>26</v>
      </c>
      <c r="F23" s="59" t="s">
        <v>488</v>
      </c>
      <c r="G23" s="61"/>
      <c r="H23" s="61"/>
      <c r="I23" s="62"/>
      <c r="J23" s="60">
        <v>26558.40812</v>
      </c>
    </row>
    <row r="24" spans="1:10" ht="15" customHeight="1">
      <c r="A24" s="58">
        <v>33000</v>
      </c>
      <c r="B24" s="61" t="s">
        <v>8</v>
      </c>
      <c r="C24" s="59" t="s">
        <v>231</v>
      </c>
      <c r="D24" s="59" t="s">
        <v>19</v>
      </c>
      <c r="E24" s="61" t="s">
        <v>191</v>
      </c>
      <c r="F24" s="59" t="s">
        <v>140</v>
      </c>
      <c r="G24" s="61" t="s">
        <v>133</v>
      </c>
      <c r="H24" s="61"/>
      <c r="I24" s="62"/>
      <c r="J24" s="60">
        <v>34980</v>
      </c>
    </row>
    <row r="25" spans="1:10" ht="15" customHeight="1">
      <c r="A25" s="58">
        <v>7185.36</v>
      </c>
      <c r="B25" s="59"/>
      <c r="C25" s="59" t="s">
        <v>232</v>
      </c>
      <c r="D25" s="59" t="s">
        <v>0</v>
      </c>
      <c r="E25" s="59" t="s">
        <v>23</v>
      </c>
      <c r="F25" s="59" t="s">
        <v>15</v>
      </c>
      <c r="G25" s="59" t="s">
        <v>808</v>
      </c>
      <c r="H25" s="59">
        <v>20</v>
      </c>
      <c r="I25" s="59" t="s">
        <v>395</v>
      </c>
      <c r="J25" s="60">
        <v>7644</v>
      </c>
    </row>
    <row r="26" spans="1:10" ht="15" customHeight="1">
      <c r="A26" s="58">
        <v>8945</v>
      </c>
      <c r="B26" s="61" t="s">
        <v>190</v>
      </c>
      <c r="C26" s="59" t="s">
        <v>234</v>
      </c>
      <c r="D26" s="59" t="s">
        <v>28</v>
      </c>
      <c r="E26" s="61" t="s">
        <v>29</v>
      </c>
      <c r="F26" s="59" t="s">
        <v>488</v>
      </c>
      <c r="G26" s="61"/>
      <c r="H26" s="61"/>
      <c r="I26" s="62"/>
      <c r="J26" s="60">
        <v>9481.7000000000007</v>
      </c>
    </row>
    <row r="27" spans="1:10" ht="15" customHeight="1">
      <c r="A27" s="58">
        <v>33000</v>
      </c>
      <c r="B27" s="61" t="s">
        <v>8</v>
      </c>
      <c r="C27" s="59" t="s">
        <v>233</v>
      </c>
      <c r="D27" s="59" t="s">
        <v>44</v>
      </c>
      <c r="E27" s="61" t="s">
        <v>30</v>
      </c>
      <c r="F27" s="59" t="s">
        <v>140</v>
      </c>
      <c r="G27" s="61" t="s">
        <v>127</v>
      </c>
      <c r="H27" s="61"/>
      <c r="I27" s="62"/>
      <c r="J27" s="60">
        <v>34980</v>
      </c>
    </row>
    <row r="28" spans="1:10" ht="15" customHeight="1">
      <c r="A28" s="58">
        <v>30500</v>
      </c>
      <c r="B28" s="59" t="s">
        <v>101</v>
      </c>
      <c r="C28" s="59" t="s">
        <v>237</v>
      </c>
      <c r="D28" s="59" t="s">
        <v>19</v>
      </c>
      <c r="E28" s="59" t="s">
        <v>30</v>
      </c>
      <c r="F28" s="59" t="s">
        <v>14</v>
      </c>
      <c r="G28" s="59"/>
      <c r="H28" s="59"/>
      <c r="I28" s="59" t="s">
        <v>398</v>
      </c>
      <c r="J28" s="60">
        <v>33000</v>
      </c>
    </row>
    <row r="29" spans="1:10" ht="15" customHeight="1">
      <c r="A29" s="58">
        <v>12320</v>
      </c>
      <c r="B29" s="59" t="s">
        <v>104</v>
      </c>
      <c r="C29" s="59" t="s">
        <v>239</v>
      </c>
      <c r="D29" s="59" t="s">
        <v>0</v>
      </c>
      <c r="E29" s="59" t="s">
        <v>5</v>
      </c>
      <c r="F29" s="59" t="s">
        <v>14</v>
      </c>
      <c r="G29" s="59"/>
      <c r="H29" s="59">
        <v>6</v>
      </c>
      <c r="I29" s="59" t="s">
        <v>400</v>
      </c>
      <c r="J29" s="60">
        <v>15962</v>
      </c>
    </row>
    <row r="30" spans="1:10" ht="15" customHeight="1">
      <c r="A30" s="58">
        <v>6050</v>
      </c>
      <c r="B30" s="59" t="s">
        <v>104</v>
      </c>
      <c r="C30" s="59" t="s">
        <v>238</v>
      </c>
      <c r="D30" s="59" t="s">
        <v>0</v>
      </c>
      <c r="E30" s="59" t="s">
        <v>31</v>
      </c>
      <c r="F30" s="59" t="s">
        <v>10</v>
      </c>
      <c r="G30" s="59" t="s">
        <v>17</v>
      </c>
      <c r="H30" s="59"/>
      <c r="I30" s="59"/>
      <c r="J30" s="60">
        <v>8595</v>
      </c>
    </row>
    <row r="31" spans="1:10" ht="15" customHeight="1">
      <c r="A31" s="58">
        <v>26494.84</v>
      </c>
      <c r="B31" s="59"/>
      <c r="C31" s="59" t="s">
        <v>235</v>
      </c>
      <c r="D31" s="59" t="s">
        <v>1</v>
      </c>
      <c r="E31" s="59" t="s">
        <v>9</v>
      </c>
      <c r="F31" s="59" t="s">
        <v>471</v>
      </c>
      <c r="G31" s="59" t="s">
        <v>473</v>
      </c>
      <c r="H31" s="59">
        <v>45</v>
      </c>
      <c r="I31" s="59" t="s">
        <v>396</v>
      </c>
      <c r="J31" s="60">
        <v>28186</v>
      </c>
    </row>
    <row r="32" spans="1:10" ht="15" customHeight="1">
      <c r="A32" s="58">
        <v>8495.7199999999993</v>
      </c>
      <c r="B32" s="59"/>
      <c r="C32" s="59" t="s">
        <v>236</v>
      </c>
      <c r="D32" s="59" t="s">
        <v>19</v>
      </c>
      <c r="E32" s="59" t="s">
        <v>30</v>
      </c>
      <c r="F32" s="59" t="s">
        <v>471</v>
      </c>
      <c r="G32" s="59"/>
      <c r="H32" s="59"/>
      <c r="I32" s="59" t="s">
        <v>397</v>
      </c>
      <c r="J32" s="60">
        <v>9038</v>
      </c>
    </row>
    <row r="33" spans="1:10" ht="15" customHeight="1">
      <c r="A33" s="58">
        <v>31500</v>
      </c>
      <c r="B33" s="61" t="s">
        <v>8</v>
      </c>
      <c r="C33" s="59" t="s">
        <v>240</v>
      </c>
      <c r="D33" s="59" t="s">
        <v>2</v>
      </c>
      <c r="E33" s="61" t="s">
        <v>21</v>
      </c>
      <c r="F33" s="59" t="s">
        <v>12</v>
      </c>
      <c r="G33" s="59" t="s">
        <v>492</v>
      </c>
      <c r="H33" s="59"/>
      <c r="I33" s="62" t="s">
        <v>401</v>
      </c>
      <c r="J33" s="60">
        <v>35737</v>
      </c>
    </row>
    <row r="34" spans="1:10" ht="15" customHeight="1">
      <c r="A34" s="58">
        <v>23655.99</v>
      </c>
      <c r="B34" s="61" t="s">
        <v>102</v>
      </c>
      <c r="C34" s="59" t="s">
        <v>241</v>
      </c>
      <c r="D34" s="59" t="s">
        <v>19</v>
      </c>
      <c r="E34" s="61" t="s">
        <v>70</v>
      </c>
      <c r="F34" s="59" t="s">
        <v>488</v>
      </c>
      <c r="G34" s="61"/>
      <c r="H34" s="61"/>
      <c r="I34" s="62"/>
      <c r="J34" s="60">
        <v>25075</v>
      </c>
    </row>
    <row r="35" spans="1:10" ht="15" customHeight="1">
      <c r="A35" s="58">
        <v>20698.8</v>
      </c>
      <c r="B35" s="59"/>
      <c r="C35" s="59" t="s">
        <v>242</v>
      </c>
      <c r="D35" s="59" t="s">
        <v>0</v>
      </c>
      <c r="E35" s="59" t="s">
        <v>31</v>
      </c>
      <c r="F35" s="59" t="s">
        <v>471</v>
      </c>
      <c r="G35" s="59" t="s">
        <v>473</v>
      </c>
      <c r="H35" s="59">
        <v>44</v>
      </c>
      <c r="I35" s="59" t="s">
        <v>402</v>
      </c>
      <c r="J35" s="60">
        <v>22020</v>
      </c>
    </row>
    <row r="36" spans="1:10" ht="15" customHeight="1">
      <c r="A36" s="58">
        <v>31000</v>
      </c>
      <c r="B36" s="59" t="s">
        <v>8</v>
      </c>
      <c r="C36" s="59" t="s">
        <v>243</v>
      </c>
      <c r="D36" s="59" t="s">
        <v>2</v>
      </c>
      <c r="E36" s="59" t="s">
        <v>22</v>
      </c>
      <c r="F36" s="59" t="s">
        <v>471</v>
      </c>
      <c r="G36" s="59" t="s">
        <v>473</v>
      </c>
      <c r="H36" s="59"/>
      <c r="I36" s="59"/>
      <c r="J36" s="60">
        <v>32029</v>
      </c>
    </row>
    <row r="37" spans="1:10" ht="15" customHeight="1">
      <c r="A37" s="58">
        <v>26742.059999999998</v>
      </c>
      <c r="B37" s="59"/>
      <c r="C37" s="59" t="s">
        <v>246</v>
      </c>
      <c r="D37" s="59" t="s">
        <v>69</v>
      </c>
      <c r="E37" s="59" t="s">
        <v>82</v>
      </c>
      <c r="F37" s="59" t="s">
        <v>15</v>
      </c>
      <c r="G37" s="59"/>
      <c r="H37" s="59"/>
      <c r="I37" s="59" t="s">
        <v>404</v>
      </c>
      <c r="J37" s="60">
        <v>28449</v>
      </c>
    </row>
    <row r="38" spans="1:10" ht="15" customHeight="1">
      <c r="A38" s="58">
        <v>30000</v>
      </c>
      <c r="B38" s="59" t="s">
        <v>8</v>
      </c>
      <c r="C38" s="59" t="s">
        <v>255</v>
      </c>
      <c r="D38" s="59" t="s">
        <v>2</v>
      </c>
      <c r="E38" s="59" t="s">
        <v>24</v>
      </c>
      <c r="F38" s="59" t="s">
        <v>471</v>
      </c>
      <c r="G38" s="59" t="s">
        <v>473</v>
      </c>
      <c r="H38" s="59"/>
      <c r="I38" s="59" t="s">
        <v>404</v>
      </c>
      <c r="J38" s="60">
        <v>32834</v>
      </c>
    </row>
    <row r="39" spans="1:10" ht="15" customHeight="1">
      <c r="A39" s="58">
        <v>3722.3999999999996</v>
      </c>
      <c r="B39" s="61"/>
      <c r="C39" s="59" t="s">
        <v>254</v>
      </c>
      <c r="D39" s="59" t="s">
        <v>44</v>
      </c>
      <c r="E39" s="61" t="s">
        <v>30</v>
      </c>
      <c r="F39" s="59" t="s">
        <v>7</v>
      </c>
      <c r="G39" s="59"/>
      <c r="H39" s="59"/>
      <c r="I39" s="62"/>
      <c r="J39" s="60">
        <v>3960</v>
      </c>
    </row>
    <row r="40" spans="1:10" ht="15" customHeight="1">
      <c r="A40" s="58">
        <v>28636.353999999999</v>
      </c>
      <c r="B40" s="61" t="s">
        <v>8</v>
      </c>
      <c r="C40" s="59" t="s">
        <v>257</v>
      </c>
      <c r="D40" s="59" t="s">
        <v>2</v>
      </c>
      <c r="E40" s="61" t="s">
        <v>493</v>
      </c>
      <c r="F40" s="59" t="s">
        <v>488</v>
      </c>
      <c r="G40" s="61"/>
      <c r="H40" s="61"/>
      <c r="I40" s="62"/>
      <c r="J40" s="60">
        <v>30354.535240000001</v>
      </c>
    </row>
    <row r="41" spans="1:10" ht="15" customHeight="1">
      <c r="A41" s="58">
        <v>28657.78</v>
      </c>
      <c r="B41" s="59"/>
      <c r="C41" s="59" t="s">
        <v>261</v>
      </c>
      <c r="D41" s="59" t="s">
        <v>69</v>
      </c>
      <c r="E41" s="59" t="s">
        <v>82</v>
      </c>
      <c r="F41" s="59" t="s">
        <v>14</v>
      </c>
      <c r="G41" s="59"/>
      <c r="H41" s="59"/>
      <c r="I41" s="59" t="s">
        <v>408</v>
      </c>
      <c r="J41" s="60">
        <v>30487</v>
      </c>
    </row>
    <row r="42" spans="1:10" ht="15" customHeight="1">
      <c r="A42" s="58">
        <v>32900</v>
      </c>
      <c r="B42" s="59"/>
      <c r="C42" s="59" t="s">
        <v>265</v>
      </c>
      <c r="D42" s="59" t="s">
        <v>117</v>
      </c>
      <c r="E42" s="59" t="s">
        <v>118</v>
      </c>
      <c r="F42" s="59" t="s">
        <v>471</v>
      </c>
      <c r="G42" s="59" t="s">
        <v>473</v>
      </c>
      <c r="H42" s="59">
        <v>43</v>
      </c>
      <c r="I42" s="59"/>
      <c r="J42" s="60">
        <v>35000</v>
      </c>
    </row>
    <row r="43" spans="1:10" ht="15" customHeight="1">
      <c r="A43" s="58">
        <v>41252.313000000002</v>
      </c>
      <c r="B43" s="61" t="s">
        <v>8</v>
      </c>
      <c r="C43" s="59" t="s">
        <v>268</v>
      </c>
      <c r="D43" s="59" t="s">
        <v>0</v>
      </c>
      <c r="E43" s="61"/>
      <c r="F43" s="59" t="s">
        <v>488</v>
      </c>
      <c r="G43" s="61"/>
      <c r="H43" s="61"/>
      <c r="I43" s="62"/>
      <c r="J43" s="60">
        <v>43176</v>
      </c>
    </row>
    <row r="44" spans="1:10" ht="15" customHeight="1">
      <c r="A44" s="58">
        <v>27600</v>
      </c>
      <c r="B44" s="61" t="s">
        <v>8</v>
      </c>
      <c r="C44" s="59" t="s">
        <v>271</v>
      </c>
      <c r="D44" s="59" t="s">
        <v>44</v>
      </c>
      <c r="E44" s="61" t="s">
        <v>46</v>
      </c>
      <c r="F44" s="59" t="s">
        <v>193</v>
      </c>
      <c r="G44" s="61" t="s">
        <v>195</v>
      </c>
      <c r="H44" s="61"/>
      <c r="I44" s="62"/>
      <c r="J44" s="60">
        <v>29256</v>
      </c>
    </row>
    <row r="45" spans="1:10" ht="15" customHeight="1">
      <c r="A45" s="58">
        <v>26450.037</v>
      </c>
      <c r="B45" s="61" t="s">
        <v>102</v>
      </c>
      <c r="C45" s="59" t="s">
        <v>269</v>
      </c>
      <c r="D45" s="59" t="s">
        <v>1</v>
      </c>
      <c r="E45" s="61" t="s">
        <v>86</v>
      </c>
      <c r="F45" s="59" t="s">
        <v>488</v>
      </c>
      <c r="G45" s="61"/>
      <c r="H45" s="61"/>
      <c r="I45" s="62"/>
      <c r="J45" s="60">
        <v>29870</v>
      </c>
    </row>
    <row r="46" spans="1:10" ht="15" customHeight="1">
      <c r="A46" s="58">
        <v>32000</v>
      </c>
      <c r="B46" s="59" t="s">
        <v>101</v>
      </c>
      <c r="C46" s="59" t="s">
        <v>272</v>
      </c>
      <c r="D46" s="59" t="s">
        <v>13</v>
      </c>
      <c r="E46" s="59" t="s">
        <v>87</v>
      </c>
      <c r="F46" s="59" t="s">
        <v>471</v>
      </c>
      <c r="G46" s="59" t="s">
        <v>496</v>
      </c>
      <c r="H46" s="59" t="s">
        <v>497</v>
      </c>
      <c r="I46" s="59" t="s">
        <v>186</v>
      </c>
      <c r="J46" s="60">
        <v>34358</v>
      </c>
    </row>
    <row r="47" spans="1:10" ht="15" customHeight="1">
      <c r="A47" s="58">
        <v>27000</v>
      </c>
      <c r="B47" s="61" t="s">
        <v>102</v>
      </c>
      <c r="C47" s="59" t="s">
        <v>275</v>
      </c>
      <c r="D47" s="59" t="s">
        <v>19</v>
      </c>
      <c r="E47" s="61" t="s">
        <v>70</v>
      </c>
      <c r="F47" s="59" t="s">
        <v>7</v>
      </c>
      <c r="G47" s="59" t="s">
        <v>484</v>
      </c>
      <c r="H47" s="59" t="s">
        <v>498</v>
      </c>
      <c r="I47" s="62" t="s">
        <v>414</v>
      </c>
      <c r="J47" s="60">
        <v>31982</v>
      </c>
    </row>
    <row r="48" spans="1:10" ht="15" customHeight="1">
      <c r="A48" s="58">
        <v>23000</v>
      </c>
      <c r="B48" s="61" t="s">
        <v>101</v>
      </c>
      <c r="C48" s="59" t="s">
        <v>274</v>
      </c>
      <c r="D48" s="59" t="s">
        <v>13</v>
      </c>
      <c r="E48" s="61" t="s">
        <v>809</v>
      </c>
      <c r="F48" s="59" t="s">
        <v>7</v>
      </c>
      <c r="G48" s="59" t="s">
        <v>499</v>
      </c>
      <c r="H48" s="59" t="s">
        <v>500</v>
      </c>
      <c r="I48" s="62" t="s">
        <v>413</v>
      </c>
      <c r="J48" s="60">
        <v>30679</v>
      </c>
    </row>
    <row r="49" spans="1:10" ht="15" customHeight="1">
      <c r="A49" s="58">
        <v>52300</v>
      </c>
      <c r="B49" s="59"/>
      <c r="C49" s="59" t="s">
        <v>279</v>
      </c>
      <c r="D49" s="59" t="s">
        <v>13</v>
      </c>
      <c r="E49" s="59" t="s">
        <v>49</v>
      </c>
      <c r="F49" s="59" t="s">
        <v>14</v>
      </c>
      <c r="G49" s="59"/>
      <c r="H49" s="59">
        <v>3</v>
      </c>
      <c r="I49" s="59" t="s">
        <v>416</v>
      </c>
      <c r="J49" s="60">
        <v>58020</v>
      </c>
    </row>
    <row r="50" spans="1:10" ht="15" customHeight="1">
      <c r="A50" s="58">
        <v>2852.8999999999996</v>
      </c>
      <c r="B50" s="59"/>
      <c r="C50" s="59" t="s">
        <v>282</v>
      </c>
      <c r="D50" s="59" t="s">
        <v>44</v>
      </c>
      <c r="E50" s="59" t="s">
        <v>30</v>
      </c>
      <c r="F50" s="59" t="s">
        <v>10</v>
      </c>
      <c r="G50" s="59" t="s">
        <v>475</v>
      </c>
      <c r="H50" s="59">
        <v>13</v>
      </c>
      <c r="I50" s="59" t="s">
        <v>419</v>
      </c>
      <c r="J50" s="60">
        <v>3035</v>
      </c>
    </row>
    <row r="51" spans="1:10" ht="15" customHeight="1">
      <c r="A51" s="58">
        <v>28154.879999999997</v>
      </c>
      <c r="B51" s="59"/>
      <c r="C51" s="59" t="s">
        <v>278</v>
      </c>
      <c r="D51" s="59" t="s">
        <v>13</v>
      </c>
      <c r="E51" s="59" t="s">
        <v>51</v>
      </c>
      <c r="F51" s="59" t="s">
        <v>471</v>
      </c>
      <c r="G51" s="59" t="s">
        <v>479</v>
      </c>
      <c r="H51" s="59">
        <v>25</v>
      </c>
      <c r="I51" s="59" t="s">
        <v>185</v>
      </c>
      <c r="J51" s="60">
        <v>29952</v>
      </c>
    </row>
    <row r="52" spans="1:10" ht="15" customHeight="1">
      <c r="A52" s="58">
        <v>28000</v>
      </c>
      <c r="B52" s="61" t="s">
        <v>8</v>
      </c>
      <c r="C52" s="59" t="s">
        <v>286</v>
      </c>
      <c r="D52" s="59" t="s">
        <v>0</v>
      </c>
      <c r="E52" s="61" t="s">
        <v>23</v>
      </c>
      <c r="F52" s="59" t="s">
        <v>488</v>
      </c>
      <c r="G52" s="61"/>
      <c r="H52" s="61"/>
      <c r="I52" s="62"/>
      <c r="J52" s="60">
        <v>29680</v>
      </c>
    </row>
    <row r="53" spans="1:10">
      <c r="A53" s="58">
        <v>59910</v>
      </c>
      <c r="B53" s="61" t="s">
        <v>8</v>
      </c>
      <c r="C53" s="59" t="s">
        <v>288</v>
      </c>
      <c r="D53" s="59" t="s">
        <v>463</v>
      </c>
      <c r="E53" s="61" t="s">
        <v>58</v>
      </c>
      <c r="F53" s="59" t="s">
        <v>192</v>
      </c>
      <c r="G53" s="61" t="s">
        <v>194</v>
      </c>
      <c r="H53" s="61"/>
      <c r="I53" s="62"/>
      <c r="J53" s="60">
        <v>71663</v>
      </c>
    </row>
    <row r="54" spans="1:10" ht="15" customHeight="1">
      <c r="A54" s="58">
        <v>63000</v>
      </c>
      <c r="B54" s="61" t="s">
        <v>8</v>
      </c>
      <c r="C54" s="59" t="s">
        <v>287</v>
      </c>
      <c r="D54" s="59" t="s">
        <v>0</v>
      </c>
      <c r="E54" s="61" t="s">
        <v>23</v>
      </c>
      <c r="F54" s="59" t="s">
        <v>140</v>
      </c>
      <c r="G54" s="61" t="s">
        <v>127</v>
      </c>
      <c r="H54" s="61"/>
      <c r="I54" s="62"/>
      <c r="J54" s="60">
        <v>76015</v>
      </c>
    </row>
    <row r="55" spans="1:10" ht="15" customHeight="1">
      <c r="A55" s="58">
        <v>18000</v>
      </c>
      <c r="B55" s="59" t="s">
        <v>104</v>
      </c>
      <c r="C55" s="59" t="s">
        <v>293</v>
      </c>
      <c r="D55" s="59" t="s">
        <v>13</v>
      </c>
      <c r="E55" s="59" t="s">
        <v>49</v>
      </c>
      <c r="F55" s="59" t="s">
        <v>14</v>
      </c>
      <c r="G55" s="59"/>
      <c r="H55" s="59">
        <v>2</v>
      </c>
      <c r="I55" s="59"/>
      <c r="J55" s="60">
        <v>23645</v>
      </c>
    </row>
    <row r="56" spans="1:10" ht="15" customHeight="1">
      <c r="A56" s="58">
        <v>19850.919999999998</v>
      </c>
      <c r="B56" s="59"/>
      <c r="C56" s="59" t="s">
        <v>294</v>
      </c>
      <c r="D56" s="59" t="s">
        <v>0</v>
      </c>
      <c r="E56" s="59" t="s">
        <v>31</v>
      </c>
      <c r="F56" s="59" t="s">
        <v>14</v>
      </c>
      <c r="G56" s="59"/>
      <c r="H56" s="59">
        <v>4</v>
      </c>
      <c r="I56" s="59"/>
      <c r="J56" s="60">
        <v>21118</v>
      </c>
    </row>
    <row r="57" spans="1:10">
      <c r="A57" s="58">
        <v>8158.2599999999993</v>
      </c>
      <c r="B57" s="59"/>
      <c r="C57" s="59" t="s">
        <v>295</v>
      </c>
      <c r="D57" s="59" t="s">
        <v>463</v>
      </c>
      <c r="E57" s="59" t="s">
        <v>25</v>
      </c>
      <c r="F57" s="59" t="s">
        <v>14</v>
      </c>
      <c r="G57" s="59"/>
      <c r="H57" s="59"/>
      <c r="I57" s="59" t="s">
        <v>426</v>
      </c>
      <c r="J57" s="60">
        <v>8679</v>
      </c>
    </row>
    <row r="58" spans="1:10" ht="15" customHeight="1">
      <c r="A58" s="58">
        <v>33169.78</v>
      </c>
      <c r="B58" s="59"/>
      <c r="C58" s="59" t="s">
        <v>290</v>
      </c>
      <c r="D58" s="59" t="s">
        <v>13</v>
      </c>
      <c r="E58" s="59" t="s">
        <v>120</v>
      </c>
      <c r="F58" s="59" t="s">
        <v>471</v>
      </c>
      <c r="G58" s="59" t="s">
        <v>473</v>
      </c>
      <c r="H58" s="59">
        <v>43</v>
      </c>
      <c r="I58" s="59"/>
      <c r="J58" s="60">
        <v>35287</v>
      </c>
    </row>
    <row r="59" spans="1:10" ht="15" customHeight="1">
      <c r="A59" s="58">
        <v>30203.14</v>
      </c>
      <c r="B59" s="59"/>
      <c r="C59" s="59" t="s">
        <v>291</v>
      </c>
      <c r="D59" s="59" t="s">
        <v>0</v>
      </c>
      <c r="E59" s="59" t="s">
        <v>5</v>
      </c>
      <c r="F59" s="59" t="s">
        <v>471</v>
      </c>
      <c r="G59" s="59"/>
      <c r="H59" s="59"/>
      <c r="I59" s="59" t="s">
        <v>172</v>
      </c>
      <c r="J59" s="60">
        <v>32131</v>
      </c>
    </row>
    <row r="60" spans="1:10" ht="15" customHeight="1">
      <c r="A60" s="58">
        <v>46638</v>
      </c>
      <c r="B60" s="59" t="s">
        <v>101</v>
      </c>
      <c r="C60" s="59" t="s">
        <v>296</v>
      </c>
      <c r="D60" s="59" t="s">
        <v>463</v>
      </c>
      <c r="E60" s="59" t="s">
        <v>54</v>
      </c>
      <c r="F60" s="59" t="s">
        <v>15</v>
      </c>
      <c r="G60" s="59"/>
      <c r="H60" s="59"/>
      <c r="I60" s="59" t="s">
        <v>427</v>
      </c>
      <c r="J60" s="60">
        <v>46638</v>
      </c>
    </row>
    <row r="61" spans="1:10" ht="15" customHeight="1">
      <c r="A61" s="58">
        <v>23389.053</v>
      </c>
      <c r="B61" s="61" t="s">
        <v>8</v>
      </c>
      <c r="C61" s="59" t="s">
        <v>299</v>
      </c>
      <c r="D61" s="59" t="s">
        <v>18</v>
      </c>
      <c r="E61" s="61" t="s">
        <v>84</v>
      </c>
      <c r="F61" s="59" t="s">
        <v>140</v>
      </c>
      <c r="G61" s="61" t="s">
        <v>374</v>
      </c>
      <c r="H61" s="61"/>
      <c r="I61" s="62"/>
      <c r="J61" s="60">
        <v>24792.39618</v>
      </c>
    </row>
    <row r="62" spans="1:10" ht="15" customHeight="1">
      <c r="A62" s="58">
        <v>6461.5599999999995</v>
      </c>
      <c r="B62" s="59"/>
      <c r="C62" s="59" t="s">
        <v>306</v>
      </c>
      <c r="D62" s="59" t="s">
        <v>0</v>
      </c>
      <c r="E62" s="59" t="s">
        <v>23</v>
      </c>
      <c r="F62" s="59" t="s">
        <v>10</v>
      </c>
      <c r="G62" s="59"/>
      <c r="H62" s="59"/>
      <c r="I62" s="59" t="s">
        <v>181</v>
      </c>
      <c r="J62" s="60">
        <v>6874</v>
      </c>
    </row>
    <row r="63" spans="1:10" ht="15" customHeight="1">
      <c r="A63" s="58">
        <v>6988.9</v>
      </c>
      <c r="B63" s="59"/>
      <c r="C63" s="59" t="s">
        <v>307</v>
      </c>
      <c r="D63" s="59" t="s">
        <v>1</v>
      </c>
      <c r="E63" s="59" t="s">
        <v>9</v>
      </c>
      <c r="F63" s="59" t="s">
        <v>10</v>
      </c>
      <c r="G63" s="59" t="s">
        <v>475</v>
      </c>
      <c r="H63" s="59">
        <v>13</v>
      </c>
      <c r="I63" s="59" t="s">
        <v>435</v>
      </c>
      <c r="J63" s="60">
        <v>7435</v>
      </c>
    </row>
    <row r="64" spans="1:10" ht="15" customHeight="1">
      <c r="A64" s="58">
        <v>26750.519999999997</v>
      </c>
      <c r="B64" s="59"/>
      <c r="C64" s="59" t="s">
        <v>302</v>
      </c>
      <c r="D64" s="59" t="s">
        <v>13</v>
      </c>
      <c r="E64" s="59" t="s">
        <v>48</v>
      </c>
      <c r="F64" s="59" t="s">
        <v>471</v>
      </c>
      <c r="G64" s="59"/>
      <c r="H64" s="59"/>
      <c r="I64" s="59" t="s">
        <v>431</v>
      </c>
      <c r="J64" s="60">
        <v>28458</v>
      </c>
    </row>
    <row r="65" spans="1:10" ht="15" customHeight="1">
      <c r="A65" s="58">
        <v>55596</v>
      </c>
      <c r="B65" s="59" t="s">
        <v>101</v>
      </c>
      <c r="C65" s="59" t="s">
        <v>304</v>
      </c>
      <c r="D65" s="59" t="s">
        <v>13</v>
      </c>
      <c r="E65" s="59" t="s">
        <v>121</v>
      </c>
      <c r="F65" s="59" t="s">
        <v>15</v>
      </c>
      <c r="G65" s="59" t="s">
        <v>810</v>
      </c>
      <c r="H65" s="59">
        <v>25</v>
      </c>
      <c r="I65" s="59" t="s">
        <v>433</v>
      </c>
      <c r="J65" s="60">
        <v>55596</v>
      </c>
    </row>
    <row r="66" spans="1:10" ht="15" customHeight="1">
      <c r="A66" s="58">
        <v>25000</v>
      </c>
      <c r="B66" s="61" t="s">
        <v>8</v>
      </c>
      <c r="C66" s="59" t="s">
        <v>309</v>
      </c>
      <c r="D66" s="59" t="s">
        <v>19</v>
      </c>
      <c r="E66" s="61" t="s">
        <v>30</v>
      </c>
      <c r="F66" s="59" t="s">
        <v>193</v>
      </c>
      <c r="G66" s="61" t="s">
        <v>195</v>
      </c>
      <c r="H66" s="61"/>
      <c r="I66" s="62"/>
      <c r="J66" s="60">
        <v>26500</v>
      </c>
    </row>
    <row r="67" spans="1:10">
      <c r="A67" s="58">
        <v>5529.6000999999997</v>
      </c>
      <c r="B67" s="61" t="s">
        <v>8</v>
      </c>
      <c r="C67" s="59" t="s">
        <v>313</v>
      </c>
      <c r="D67" s="59" t="s">
        <v>18</v>
      </c>
      <c r="E67" s="61" t="s">
        <v>73</v>
      </c>
      <c r="F67" s="59" t="s">
        <v>140</v>
      </c>
      <c r="G67" s="61"/>
      <c r="H67" s="61"/>
      <c r="I67" s="62"/>
      <c r="J67" s="60">
        <v>5861.3761059999997</v>
      </c>
    </row>
    <row r="68" spans="1:10" ht="15" customHeight="1">
      <c r="A68" s="58">
        <v>63000</v>
      </c>
      <c r="B68" s="61" t="s">
        <v>8</v>
      </c>
      <c r="C68" s="59" t="s">
        <v>312</v>
      </c>
      <c r="D68" s="59" t="s">
        <v>0</v>
      </c>
      <c r="E68" s="61" t="s">
        <v>5</v>
      </c>
      <c r="F68" s="59" t="s">
        <v>488</v>
      </c>
      <c r="G68" s="61"/>
      <c r="H68" s="61"/>
      <c r="I68" s="62"/>
      <c r="J68" s="60">
        <v>64214</v>
      </c>
    </row>
    <row r="69" spans="1:10" ht="15" customHeight="1">
      <c r="A69" s="58">
        <v>6897.7199999999993</v>
      </c>
      <c r="B69" s="59"/>
      <c r="C69" s="59" t="s">
        <v>316</v>
      </c>
      <c r="D69" s="59" t="s">
        <v>0</v>
      </c>
      <c r="E69" s="59" t="s">
        <v>31</v>
      </c>
      <c r="F69" s="59" t="s">
        <v>10</v>
      </c>
      <c r="G69" s="59" t="s">
        <v>475</v>
      </c>
      <c r="H69" s="59">
        <v>19</v>
      </c>
      <c r="I69" s="59" t="s">
        <v>439</v>
      </c>
      <c r="J69" s="60">
        <v>7338</v>
      </c>
    </row>
    <row r="70" spans="1:10">
      <c r="A70" s="58">
        <v>4244.0999999999995</v>
      </c>
      <c r="B70" s="59"/>
      <c r="C70" s="59" t="s">
        <v>314</v>
      </c>
      <c r="D70" s="59" t="s">
        <v>463</v>
      </c>
      <c r="E70" s="59" t="s">
        <v>90</v>
      </c>
      <c r="F70" s="59" t="s">
        <v>6</v>
      </c>
      <c r="G70" s="59"/>
      <c r="H70" s="59"/>
      <c r="I70" s="59" t="s">
        <v>179</v>
      </c>
      <c r="J70" s="60">
        <v>4515</v>
      </c>
    </row>
    <row r="71" spans="1:10" ht="15" customHeight="1">
      <c r="A71" s="58">
        <v>30000</v>
      </c>
      <c r="B71" s="61" t="s">
        <v>8</v>
      </c>
      <c r="C71" s="59" t="s">
        <v>317</v>
      </c>
      <c r="D71" s="59" t="s">
        <v>2</v>
      </c>
      <c r="E71" s="61" t="s">
        <v>21</v>
      </c>
      <c r="F71" s="59" t="s">
        <v>12</v>
      </c>
      <c r="G71" s="59" t="s">
        <v>504</v>
      </c>
      <c r="H71" s="59"/>
      <c r="I71" s="62" t="s">
        <v>440</v>
      </c>
      <c r="J71" s="60">
        <v>37000</v>
      </c>
    </row>
    <row r="72" spans="1:10" ht="15" customHeight="1">
      <c r="A72" s="58">
        <v>26104.471000000001</v>
      </c>
      <c r="B72" s="61" t="s">
        <v>470</v>
      </c>
      <c r="C72" s="59" t="s">
        <v>318</v>
      </c>
      <c r="D72" s="59" t="s">
        <v>117</v>
      </c>
      <c r="E72" s="61" t="s">
        <v>118</v>
      </c>
      <c r="F72" s="59" t="s">
        <v>488</v>
      </c>
      <c r="G72" s="61"/>
      <c r="H72" s="61"/>
      <c r="I72" s="62"/>
      <c r="J72" s="60">
        <v>27670.739260000002</v>
      </c>
    </row>
    <row r="73" spans="1:10" ht="15" customHeight="1">
      <c r="A73" s="58">
        <v>63000</v>
      </c>
      <c r="B73" s="61" t="s">
        <v>8</v>
      </c>
      <c r="C73" s="59" t="s">
        <v>319</v>
      </c>
      <c r="D73" s="59" t="s">
        <v>0</v>
      </c>
      <c r="E73" s="61" t="s">
        <v>23</v>
      </c>
      <c r="F73" s="59" t="s">
        <v>140</v>
      </c>
      <c r="G73" s="61"/>
      <c r="H73" s="61"/>
      <c r="I73" s="62"/>
      <c r="J73" s="60">
        <v>75336</v>
      </c>
    </row>
    <row r="74" spans="1:10" ht="15" customHeight="1">
      <c r="A74" s="58">
        <v>8500</v>
      </c>
      <c r="B74" s="59" t="s">
        <v>102</v>
      </c>
      <c r="C74" s="59" t="s">
        <v>322</v>
      </c>
      <c r="D74" s="59" t="s">
        <v>1</v>
      </c>
      <c r="E74" s="59" t="s">
        <v>55</v>
      </c>
      <c r="F74" s="59" t="s">
        <v>6</v>
      </c>
      <c r="G74" s="59" t="s">
        <v>114</v>
      </c>
      <c r="H74" s="59">
        <v>8</v>
      </c>
      <c r="I74" s="59" t="s">
        <v>441</v>
      </c>
      <c r="J74" s="60">
        <v>10860</v>
      </c>
    </row>
    <row r="75" spans="1:10" ht="15" customHeight="1">
      <c r="A75" s="58">
        <v>30000</v>
      </c>
      <c r="B75" s="61" t="s">
        <v>8</v>
      </c>
      <c r="C75" s="59" t="s">
        <v>326</v>
      </c>
      <c r="D75" s="59" t="s">
        <v>19</v>
      </c>
      <c r="E75" s="61" t="s">
        <v>191</v>
      </c>
      <c r="F75" s="59" t="s">
        <v>192</v>
      </c>
      <c r="G75" s="61"/>
      <c r="H75" s="61"/>
      <c r="I75" s="62"/>
      <c r="J75" s="60">
        <v>31800</v>
      </c>
    </row>
    <row r="76" spans="1:10" ht="15" customHeight="1">
      <c r="A76" s="58">
        <v>63000</v>
      </c>
      <c r="B76" s="61" t="s">
        <v>8</v>
      </c>
      <c r="C76" s="59" t="s">
        <v>327</v>
      </c>
      <c r="D76" s="59" t="s">
        <v>0</v>
      </c>
      <c r="E76" s="61" t="s">
        <v>32</v>
      </c>
      <c r="F76" s="59" t="s">
        <v>140</v>
      </c>
      <c r="G76" s="61"/>
      <c r="H76" s="61"/>
      <c r="I76" s="62"/>
      <c r="J76" s="60">
        <v>76015</v>
      </c>
    </row>
    <row r="77" spans="1:10" ht="15" customHeight="1">
      <c r="A77" s="58">
        <v>31500</v>
      </c>
      <c r="B77" s="61" t="s">
        <v>8</v>
      </c>
      <c r="C77" s="59" t="s">
        <v>325</v>
      </c>
      <c r="D77" s="59" t="s">
        <v>2</v>
      </c>
      <c r="E77" s="61" t="s">
        <v>22</v>
      </c>
      <c r="F77" s="59" t="s">
        <v>140</v>
      </c>
      <c r="G77" s="61"/>
      <c r="H77" s="61"/>
      <c r="I77" s="62"/>
      <c r="J77" s="60">
        <v>33390</v>
      </c>
    </row>
    <row r="78" spans="1:10" ht="15" customHeight="1">
      <c r="A78" s="58">
        <v>13064.119999999999</v>
      </c>
      <c r="B78" s="59"/>
      <c r="C78" s="59" t="s">
        <v>335</v>
      </c>
      <c r="D78" s="59" t="s">
        <v>463</v>
      </c>
      <c r="E78" s="59" t="s">
        <v>54</v>
      </c>
      <c r="F78" s="59" t="s">
        <v>14</v>
      </c>
      <c r="G78" s="59" t="s">
        <v>770</v>
      </c>
      <c r="H78" s="59">
        <v>7</v>
      </c>
      <c r="I78" s="59" t="s">
        <v>189</v>
      </c>
      <c r="J78" s="60">
        <v>13898</v>
      </c>
    </row>
    <row r="79" spans="1:10" ht="15" customHeight="1">
      <c r="A79" s="58">
        <v>4961.32</v>
      </c>
      <c r="B79" s="59"/>
      <c r="C79" s="59" t="s">
        <v>336</v>
      </c>
      <c r="D79" s="59" t="s">
        <v>0</v>
      </c>
      <c r="E79" s="59" t="s">
        <v>31</v>
      </c>
      <c r="F79" s="59" t="s">
        <v>10</v>
      </c>
      <c r="G79" s="59"/>
      <c r="H79" s="59"/>
      <c r="I79" s="59" t="s">
        <v>444</v>
      </c>
      <c r="J79" s="60">
        <v>5278</v>
      </c>
    </row>
    <row r="80" spans="1:10" ht="15" customHeight="1">
      <c r="A80" s="58">
        <v>5832.7</v>
      </c>
      <c r="B80" s="59"/>
      <c r="C80" s="59" t="s">
        <v>337</v>
      </c>
      <c r="D80" s="59" t="s">
        <v>44</v>
      </c>
      <c r="E80" s="59" t="s">
        <v>46</v>
      </c>
      <c r="F80" s="59" t="s">
        <v>15</v>
      </c>
      <c r="G80" s="59" t="s">
        <v>503</v>
      </c>
      <c r="H80" s="59">
        <v>1</v>
      </c>
      <c r="I80" s="59" t="s">
        <v>445</v>
      </c>
      <c r="J80" s="60">
        <v>6205</v>
      </c>
    </row>
    <row r="81" spans="1:10" ht="15" customHeight="1">
      <c r="A81" s="58">
        <v>26500</v>
      </c>
      <c r="B81" s="61" t="s">
        <v>8</v>
      </c>
      <c r="C81" s="59" t="s">
        <v>342</v>
      </c>
      <c r="D81" s="59" t="s">
        <v>19</v>
      </c>
      <c r="E81" s="61" t="s">
        <v>65</v>
      </c>
      <c r="F81" s="59" t="s">
        <v>193</v>
      </c>
      <c r="G81" s="61"/>
      <c r="H81" s="61"/>
      <c r="I81" s="62"/>
      <c r="J81" s="60">
        <v>28090</v>
      </c>
    </row>
    <row r="82" spans="1:10" ht="15" customHeight="1">
      <c r="A82" s="58">
        <v>24233</v>
      </c>
      <c r="B82" s="61" t="s">
        <v>8</v>
      </c>
      <c r="C82" s="59" t="s">
        <v>339</v>
      </c>
      <c r="D82" s="59" t="s">
        <v>44</v>
      </c>
      <c r="E82" s="61" t="s">
        <v>30</v>
      </c>
      <c r="F82" s="59" t="s">
        <v>488</v>
      </c>
      <c r="G82" s="61"/>
      <c r="H82" s="61"/>
      <c r="I82" s="62"/>
      <c r="J82" s="60">
        <v>25686.98</v>
      </c>
    </row>
    <row r="83" spans="1:10" ht="15" customHeight="1">
      <c r="A83" s="58">
        <v>5554.46</v>
      </c>
      <c r="B83" s="59"/>
      <c r="C83" s="59" t="s">
        <v>351</v>
      </c>
      <c r="D83" s="59" t="s">
        <v>463</v>
      </c>
      <c r="E83" s="59" t="s">
        <v>58</v>
      </c>
      <c r="F83" s="59" t="s">
        <v>10</v>
      </c>
      <c r="G83" s="59" t="s">
        <v>475</v>
      </c>
      <c r="H83" s="59">
        <v>17</v>
      </c>
      <c r="I83" s="59" t="s">
        <v>450</v>
      </c>
      <c r="J83" s="60">
        <v>5909</v>
      </c>
    </row>
    <row r="84" spans="1:10" ht="15" customHeight="1">
      <c r="A84" s="58">
        <v>26527.739999999998</v>
      </c>
      <c r="B84" s="59"/>
      <c r="C84" s="59" t="s">
        <v>353</v>
      </c>
      <c r="D84" s="59" t="s">
        <v>69</v>
      </c>
      <c r="E84" s="59" t="s">
        <v>82</v>
      </c>
      <c r="F84" s="59" t="s">
        <v>15</v>
      </c>
      <c r="G84" s="59" t="s">
        <v>811</v>
      </c>
      <c r="H84" s="59">
        <v>17</v>
      </c>
      <c r="I84" s="59"/>
      <c r="J84" s="60">
        <v>28221</v>
      </c>
    </row>
    <row r="85" spans="1:10" ht="15" customHeight="1">
      <c r="A85" s="58">
        <v>51610</v>
      </c>
      <c r="B85" s="61" t="s">
        <v>103</v>
      </c>
      <c r="C85" s="59" t="s">
        <v>345</v>
      </c>
      <c r="D85" s="59" t="s">
        <v>60</v>
      </c>
      <c r="E85" s="61" t="s">
        <v>61</v>
      </c>
      <c r="F85" s="59" t="s">
        <v>7</v>
      </c>
      <c r="G85" s="59" t="s">
        <v>509</v>
      </c>
      <c r="H85" s="59" t="s">
        <v>510</v>
      </c>
      <c r="I85" s="62" t="s">
        <v>446</v>
      </c>
      <c r="J85" s="60">
        <v>83000</v>
      </c>
    </row>
    <row r="86" spans="1:10" ht="15" customHeight="1">
      <c r="A86" s="58">
        <v>30000</v>
      </c>
      <c r="B86" s="61" t="s">
        <v>8</v>
      </c>
      <c r="C86" s="59" t="s">
        <v>347</v>
      </c>
      <c r="D86" s="59" t="s">
        <v>28</v>
      </c>
      <c r="E86" s="61" t="s">
        <v>29</v>
      </c>
      <c r="F86" s="59" t="s">
        <v>7</v>
      </c>
      <c r="G86" s="59" t="s">
        <v>513</v>
      </c>
      <c r="H86" s="59">
        <v>53</v>
      </c>
      <c r="I86" s="62" t="s">
        <v>448</v>
      </c>
      <c r="J86" s="60">
        <v>37138</v>
      </c>
    </row>
    <row r="87" spans="1:10" ht="15" customHeight="1">
      <c r="A87" s="58">
        <v>31253.119999999999</v>
      </c>
      <c r="B87" s="61"/>
      <c r="C87" s="59" t="s">
        <v>349</v>
      </c>
      <c r="D87" s="59" t="s">
        <v>92</v>
      </c>
      <c r="E87" s="61" t="s">
        <v>123</v>
      </c>
      <c r="F87" s="59" t="s">
        <v>7</v>
      </c>
      <c r="G87" s="59" t="s">
        <v>484</v>
      </c>
      <c r="H87" s="59">
        <v>65</v>
      </c>
      <c r="I87" s="62" t="s">
        <v>183</v>
      </c>
      <c r="J87" s="60">
        <v>33248</v>
      </c>
    </row>
    <row r="88" spans="1:10" ht="15" customHeight="1">
      <c r="A88" s="58">
        <v>63000</v>
      </c>
      <c r="B88" s="61" t="s">
        <v>8</v>
      </c>
      <c r="C88" s="59" t="s">
        <v>371</v>
      </c>
      <c r="D88" s="59" t="s">
        <v>0</v>
      </c>
      <c r="E88" s="61" t="s">
        <v>514</v>
      </c>
      <c r="F88" s="59" t="s">
        <v>488</v>
      </c>
      <c r="G88" s="61"/>
      <c r="H88" s="61"/>
      <c r="I88" s="62"/>
      <c r="J88" s="60">
        <v>80384</v>
      </c>
    </row>
    <row r="89" spans="1:10" ht="15" customHeight="1">
      <c r="A89" s="58">
        <v>4700</v>
      </c>
      <c r="B89" s="61"/>
      <c r="C89" s="59" t="s">
        <v>356</v>
      </c>
      <c r="D89" s="59" t="s">
        <v>92</v>
      </c>
      <c r="E89" s="61" t="s">
        <v>812</v>
      </c>
      <c r="F89" s="59" t="s">
        <v>80</v>
      </c>
      <c r="G89" s="59" t="s">
        <v>515</v>
      </c>
      <c r="H89" s="59">
        <v>8</v>
      </c>
      <c r="I89" s="62" t="s">
        <v>452</v>
      </c>
      <c r="J89" s="60">
        <v>5000</v>
      </c>
    </row>
    <row r="90" spans="1:10">
      <c r="A90" s="58">
        <v>7738.08</v>
      </c>
      <c r="B90" s="61"/>
      <c r="C90" s="59" t="s">
        <v>359</v>
      </c>
      <c r="D90" s="59" t="s">
        <v>0</v>
      </c>
      <c r="E90" s="61" t="s">
        <v>23</v>
      </c>
      <c r="F90" s="59" t="s">
        <v>12</v>
      </c>
      <c r="G90" s="59" t="s">
        <v>504</v>
      </c>
      <c r="H90" s="59"/>
      <c r="I90" s="62" t="s">
        <v>455</v>
      </c>
      <c r="J90" s="60">
        <v>8232</v>
      </c>
    </row>
    <row r="91" spans="1:10" ht="15" customHeight="1">
      <c r="A91" s="58">
        <v>7587.6799999999994</v>
      </c>
      <c r="B91" s="61"/>
      <c r="C91" s="59" t="s">
        <v>360</v>
      </c>
      <c r="D91" s="59" t="s">
        <v>2</v>
      </c>
      <c r="E91" s="61" t="s">
        <v>493</v>
      </c>
      <c r="F91" s="59" t="s">
        <v>12</v>
      </c>
      <c r="G91" s="59" t="s">
        <v>491</v>
      </c>
      <c r="H91" s="59">
        <v>16</v>
      </c>
      <c r="I91" s="62" t="s">
        <v>456</v>
      </c>
      <c r="J91" s="60">
        <v>8072</v>
      </c>
    </row>
    <row r="92" spans="1:10" ht="15" customHeight="1">
      <c r="A92" s="58">
        <v>67400</v>
      </c>
      <c r="B92" s="59"/>
      <c r="C92" s="59" t="s">
        <v>362</v>
      </c>
      <c r="D92" s="59" t="s">
        <v>60</v>
      </c>
      <c r="E92" s="59" t="s">
        <v>61</v>
      </c>
      <c r="F92" s="59" t="s">
        <v>14</v>
      </c>
      <c r="G92" s="59" t="s">
        <v>813</v>
      </c>
      <c r="H92" s="59" t="s">
        <v>516</v>
      </c>
      <c r="I92" s="59" t="s">
        <v>457</v>
      </c>
      <c r="J92" s="60">
        <v>75500</v>
      </c>
    </row>
    <row r="93" spans="1:10" ht="15" customHeight="1">
      <c r="A93" s="58">
        <v>3948.9399999999996</v>
      </c>
      <c r="B93" s="59"/>
      <c r="C93" s="59" t="s">
        <v>365</v>
      </c>
      <c r="D93" s="59" t="s">
        <v>18</v>
      </c>
      <c r="E93" s="59" t="s">
        <v>124</v>
      </c>
      <c r="F93" s="59" t="s">
        <v>10</v>
      </c>
      <c r="G93" s="59" t="s">
        <v>475</v>
      </c>
      <c r="H93" s="59">
        <v>5</v>
      </c>
      <c r="I93" s="59" t="s">
        <v>460</v>
      </c>
      <c r="J93" s="60">
        <v>4201</v>
      </c>
    </row>
    <row r="94" spans="1:10" ht="15" customHeight="1">
      <c r="A94" s="58">
        <v>4700</v>
      </c>
      <c r="B94" s="59"/>
      <c r="C94" s="59" t="s">
        <v>366</v>
      </c>
      <c r="D94" s="59" t="s">
        <v>0</v>
      </c>
      <c r="E94" s="59" t="s">
        <v>31</v>
      </c>
      <c r="F94" s="59" t="s">
        <v>10</v>
      </c>
      <c r="G94" s="59" t="s">
        <v>475</v>
      </c>
      <c r="H94" s="59">
        <v>19</v>
      </c>
      <c r="I94" s="59" t="s">
        <v>461</v>
      </c>
      <c r="J94" s="60">
        <v>5000</v>
      </c>
    </row>
    <row r="95" spans="1:10" ht="15" customHeight="1">
      <c r="A95" s="58">
        <v>5000</v>
      </c>
      <c r="B95" s="59" t="s">
        <v>8</v>
      </c>
      <c r="C95" s="59" t="s">
        <v>367</v>
      </c>
      <c r="D95" s="59" t="s">
        <v>1</v>
      </c>
      <c r="E95" s="59" t="s">
        <v>55</v>
      </c>
      <c r="F95" s="59" t="s">
        <v>6</v>
      </c>
      <c r="G95" s="59" t="s">
        <v>814</v>
      </c>
      <c r="H95" s="59">
        <v>4</v>
      </c>
      <c r="I95" s="59" t="s">
        <v>189</v>
      </c>
      <c r="J95" s="60">
        <v>6804</v>
      </c>
    </row>
    <row r="96" spans="1:10" ht="15" customHeight="1">
      <c r="A96" s="58">
        <v>6486</v>
      </c>
      <c r="B96" s="61"/>
      <c r="C96" s="59" t="s">
        <v>363</v>
      </c>
      <c r="D96" s="59" t="s">
        <v>44</v>
      </c>
      <c r="E96" s="61" t="s">
        <v>30</v>
      </c>
      <c r="F96" s="59" t="s">
        <v>7</v>
      </c>
      <c r="G96" s="59" t="s">
        <v>485</v>
      </c>
      <c r="H96" s="59" t="s">
        <v>517</v>
      </c>
      <c r="I96" s="62" t="s">
        <v>458</v>
      </c>
      <c r="J96" s="60">
        <v>6900</v>
      </c>
    </row>
    <row r="97" spans="1:10" ht="15" customHeight="1">
      <c r="A97" s="58">
        <v>6435.24</v>
      </c>
      <c r="B97" s="61"/>
      <c r="C97" s="59" t="s">
        <v>364</v>
      </c>
      <c r="D97" s="59" t="s">
        <v>44</v>
      </c>
      <c r="E97" s="61" t="s">
        <v>30</v>
      </c>
      <c r="F97" s="59" t="s">
        <v>7</v>
      </c>
      <c r="G97" s="59"/>
      <c r="H97" s="59"/>
      <c r="I97" s="62" t="s">
        <v>459</v>
      </c>
      <c r="J97" s="60">
        <v>6846</v>
      </c>
    </row>
    <row r="98" spans="1:10" ht="15" customHeight="1">
      <c r="A98" s="58">
        <v>23200</v>
      </c>
      <c r="B98" s="61" t="s">
        <v>8</v>
      </c>
      <c r="C98" s="59" t="s">
        <v>369</v>
      </c>
      <c r="D98" s="59" t="s">
        <v>19</v>
      </c>
      <c r="E98" s="61" t="s">
        <v>65</v>
      </c>
      <c r="F98" s="59" t="s">
        <v>193</v>
      </c>
      <c r="G98" s="61"/>
      <c r="H98" s="61"/>
      <c r="I98" s="62"/>
      <c r="J98" s="60">
        <v>24592</v>
      </c>
    </row>
    <row r="99" spans="1:10" ht="15" customHeight="1">
      <c r="A99" s="58">
        <v>26670.62</v>
      </c>
      <c r="B99" s="59"/>
      <c r="C99" s="59" t="s">
        <v>518</v>
      </c>
      <c r="D99" s="59" t="s">
        <v>463</v>
      </c>
      <c r="E99" s="59" t="s">
        <v>54</v>
      </c>
      <c r="F99" s="59" t="s">
        <v>14</v>
      </c>
      <c r="G99" s="59" t="s">
        <v>774</v>
      </c>
      <c r="H99" s="59" t="s">
        <v>519</v>
      </c>
      <c r="I99" s="59" t="s">
        <v>186</v>
      </c>
      <c r="J99" s="60">
        <v>28373</v>
      </c>
    </row>
    <row r="100" spans="1:10" ht="15" customHeight="1">
      <c r="A100" s="58">
        <v>26653.699999999997</v>
      </c>
      <c r="B100" s="59"/>
      <c r="C100" s="59" t="s">
        <v>520</v>
      </c>
      <c r="D100" s="59" t="s">
        <v>1</v>
      </c>
      <c r="E100" s="59" t="s">
        <v>26</v>
      </c>
      <c r="F100" s="59" t="s">
        <v>14</v>
      </c>
      <c r="G100" s="59"/>
      <c r="H100" s="59" t="s">
        <v>85</v>
      </c>
      <c r="I100" s="59" t="s">
        <v>521</v>
      </c>
      <c r="J100" s="60">
        <v>28355</v>
      </c>
    </row>
    <row r="101" spans="1:10" ht="15" customHeight="1">
      <c r="A101" s="58">
        <v>27713.079999999998</v>
      </c>
      <c r="B101" s="59"/>
      <c r="C101" s="59" t="s">
        <v>522</v>
      </c>
      <c r="D101" s="59" t="s">
        <v>13</v>
      </c>
      <c r="E101" s="59" t="s">
        <v>68</v>
      </c>
      <c r="F101" s="59" t="s">
        <v>14</v>
      </c>
      <c r="G101" s="59"/>
      <c r="H101" s="59"/>
      <c r="I101" s="59" t="s">
        <v>41</v>
      </c>
      <c r="J101" s="60">
        <v>29482</v>
      </c>
    </row>
    <row r="102" spans="1:10" ht="15" customHeight="1">
      <c r="A102" s="58">
        <v>8669.619999999999</v>
      </c>
      <c r="B102" s="59"/>
      <c r="C102" s="59" t="s">
        <v>527</v>
      </c>
      <c r="D102" s="59" t="s">
        <v>0</v>
      </c>
      <c r="E102" s="59" t="s">
        <v>5</v>
      </c>
      <c r="F102" s="59" t="s">
        <v>10</v>
      </c>
      <c r="G102" s="59"/>
      <c r="H102" s="59"/>
      <c r="I102" s="59" t="s">
        <v>528</v>
      </c>
      <c r="J102" s="60">
        <v>9223</v>
      </c>
    </row>
    <row r="103" spans="1:10" ht="15" customHeight="1">
      <c r="A103" s="58">
        <v>3449.7999999999997</v>
      </c>
      <c r="B103" s="59"/>
      <c r="C103" s="59" t="s">
        <v>531</v>
      </c>
      <c r="D103" s="59" t="s">
        <v>16</v>
      </c>
      <c r="E103" s="59" t="s">
        <v>815</v>
      </c>
      <c r="F103" s="59" t="s">
        <v>10</v>
      </c>
      <c r="G103" s="59" t="s">
        <v>475</v>
      </c>
      <c r="H103" s="59">
        <v>11</v>
      </c>
      <c r="I103" s="59" t="s">
        <v>532</v>
      </c>
      <c r="J103" s="60">
        <v>3670</v>
      </c>
    </row>
    <row r="104" spans="1:10" ht="15" customHeight="1">
      <c r="A104" s="58">
        <v>6382.5999999999995</v>
      </c>
      <c r="B104" s="59"/>
      <c r="C104" s="59" t="s">
        <v>533</v>
      </c>
      <c r="D104" s="59" t="s">
        <v>44</v>
      </c>
      <c r="E104" s="59" t="s">
        <v>30</v>
      </c>
      <c r="F104" s="59" t="s">
        <v>10</v>
      </c>
      <c r="G104" s="59" t="s">
        <v>475</v>
      </c>
      <c r="H104" s="59">
        <v>19</v>
      </c>
      <c r="I104" s="59" t="s">
        <v>528</v>
      </c>
      <c r="J104" s="60">
        <v>6790</v>
      </c>
    </row>
    <row r="105" spans="1:10" ht="15" customHeight="1">
      <c r="A105" s="58">
        <v>15115.199999999999</v>
      </c>
      <c r="B105" s="59"/>
      <c r="C105" s="59" t="s">
        <v>534</v>
      </c>
      <c r="D105" s="59" t="s">
        <v>0</v>
      </c>
      <c r="E105" s="59" t="s">
        <v>5</v>
      </c>
      <c r="F105" s="59" t="s">
        <v>471</v>
      </c>
      <c r="G105" s="59"/>
      <c r="H105" s="59"/>
      <c r="I105" s="59"/>
      <c r="J105" s="60">
        <v>16080</v>
      </c>
    </row>
    <row r="106" spans="1:10" ht="15" customHeight="1">
      <c r="A106" s="58">
        <v>33099.279999999999</v>
      </c>
      <c r="B106" s="59"/>
      <c r="C106" s="59" t="s">
        <v>535</v>
      </c>
      <c r="D106" s="59" t="s">
        <v>463</v>
      </c>
      <c r="E106" s="59" t="s">
        <v>57</v>
      </c>
      <c r="F106" s="59" t="s">
        <v>471</v>
      </c>
      <c r="G106" s="59" t="s">
        <v>479</v>
      </c>
      <c r="H106" s="59">
        <v>25</v>
      </c>
      <c r="I106" s="59" t="s">
        <v>423</v>
      </c>
      <c r="J106" s="60">
        <v>35212</v>
      </c>
    </row>
    <row r="107" spans="1:10" ht="15" customHeight="1">
      <c r="A107" s="58">
        <v>42883.74</v>
      </c>
      <c r="B107" s="59"/>
      <c r="C107" s="59" t="s">
        <v>539</v>
      </c>
      <c r="D107" s="59" t="s">
        <v>0</v>
      </c>
      <c r="E107" s="59" t="s">
        <v>23</v>
      </c>
      <c r="F107" s="59" t="s">
        <v>15</v>
      </c>
      <c r="G107" s="59" t="s">
        <v>816</v>
      </c>
      <c r="H107" s="59">
        <v>16</v>
      </c>
      <c r="I107" s="59" t="s">
        <v>540</v>
      </c>
      <c r="J107" s="60">
        <v>45621</v>
      </c>
    </row>
    <row r="108" spans="1:10" ht="15" customHeight="1">
      <c r="A108" s="58">
        <v>53500</v>
      </c>
      <c r="B108" s="59"/>
      <c r="C108" s="59" t="s">
        <v>541</v>
      </c>
      <c r="D108" s="59" t="s">
        <v>13</v>
      </c>
      <c r="E108" s="59" t="s">
        <v>51</v>
      </c>
      <c r="F108" s="59" t="s">
        <v>15</v>
      </c>
      <c r="G108" s="59" t="s">
        <v>810</v>
      </c>
      <c r="H108" s="59">
        <v>25</v>
      </c>
      <c r="I108" s="59" t="s">
        <v>542</v>
      </c>
      <c r="J108" s="60">
        <v>58186</v>
      </c>
    </row>
    <row r="109" spans="1:10" ht="15" customHeight="1">
      <c r="A109" s="58">
        <v>55000</v>
      </c>
      <c r="B109" s="61" t="s">
        <v>8</v>
      </c>
      <c r="C109" s="59" t="s">
        <v>543</v>
      </c>
      <c r="D109" s="59"/>
      <c r="E109" s="61"/>
      <c r="F109" s="59" t="s">
        <v>80</v>
      </c>
      <c r="G109" s="59" t="s">
        <v>817</v>
      </c>
      <c r="H109" s="59" t="s">
        <v>544</v>
      </c>
      <c r="I109" s="62" t="s">
        <v>545</v>
      </c>
      <c r="J109" s="60">
        <v>63577</v>
      </c>
    </row>
    <row r="110" spans="1:10" ht="15" customHeight="1">
      <c r="A110" s="58">
        <v>5099.8198000000002</v>
      </c>
      <c r="B110" s="61" t="s">
        <v>8</v>
      </c>
      <c r="C110" s="59" t="s">
        <v>550</v>
      </c>
      <c r="D110" s="59" t="s">
        <v>0</v>
      </c>
      <c r="E110" s="61" t="s">
        <v>32</v>
      </c>
      <c r="F110" s="59" t="s">
        <v>142</v>
      </c>
      <c r="G110" s="59"/>
      <c r="H110" s="59"/>
      <c r="I110" s="62"/>
      <c r="J110" s="60">
        <v>5405.8089880000007</v>
      </c>
    </row>
    <row r="111" spans="1:10" ht="15" customHeight="1">
      <c r="A111" s="58">
        <v>63000</v>
      </c>
      <c r="B111" s="61" t="s">
        <v>8</v>
      </c>
      <c r="C111" s="59" t="s">
        <v>551</v>
      </c>
      <c r="D111" s="59" t="s">
        <v>0</v>
      </c>
      <c r="E111" s="61" t="s">
        <v>5</v>
      </c>
      <c r="F111" s="59" t="s">
        <v>140</v>
      </c>
      <c r="G111" s="59" t="s">
        <v>128</v>
      </c>
      <c r="H111" s="59"/>
      <c r="I111" s="62"/>
      <c r="J111" s="60">
        <v>80443</v>
      </c>
    </row>
    <row r="112" spans="1:10" ht="15" customHeight="1">
      <c r="A112" s="58">
        <v>11500</v>
      </c>
      <c r="B112" s="61"/>
      <c r="C112" s="59" t="s">
        <v>552</v>
      </c>
      <c r="D112" s="59" t="s">
        <v>77</v>
      </c>
      <c r="E112" s="61" t="s">
        <v>818</v>
      </c>
      <c r="F112" s="59" t="s">
        <v>7</v>
      </c>
      <c r="G112" s="59" t="s">
        <v>485</v>
      </c>
      <c r="H112" s="59">
        <v>120</v>
      </c>
      <c r="I112" s="62" t="s">
        <v>553</v>
      </c>
      <c r="J112" s="60">
        <v>14452</v>
      </c>
    </row>
    <row r="113" spans="1:10" ht="15" customHeight="1">
      <c r="A113" s="58">
        <v>34130.46</v>
      </c>
      <c r="B113" s="61"/>
      <c r="C113" s="59" t="s">
        <v>557</v>
      </c>
      <c r="D113" s="59"/>
      <c r="E113" s="61"/>
      <c r="F113" s="59" t="s">
        <v>7</v>
      </c>
      <c r="G113" s="59"/>
      <c r="H113" s="59"/>
      <c r="I113" s="62"/>
      <c r="J113" s="60">
        <v>36309</v>
      </c>
    </row>
    <row r="114" spans="1:10" ht="15" customHeight="1">
      <c r="A114" s="58">
        <v>30618.62</v>
      </c>
      <c r="B114" s="59"/>
      <c r="C114" s="59" t="s">
        <v>558</v>
      </c>
      <c r="D114" s="59" t="s">
        <v>60</v>
      </c>
      <c r="E114" s="59" t="s">
        <v>559</v>
      </c>
      <c r="F114" s="59" t="s">
        <v>14</v>
      </c>
      <c r="G114" s="59" t="s">
        <v>813</v>
      </c>
      <c r="H114" s="59">
        <v>16</v>
      </c>
      <c r="I114" s="59" t="s">
        <v>560</v>
      </c>
      <c r="J114" s="60">
        <v>32573</v>
      </c>
    </row>
    <row r="115" spans="1:10" ht="15" customHeight="1">
      <c r="A115" s="58">
        <v>6420.2</v>
      </c>
      <c r="B115" s="59"/>
      <c r="C115" s="59" t="s">
        <v>561</v>
      </c>
      <c r="D115" s="59" t="s">
        <v>0</v>
      </c>
      <c r="E115" s="59" t="s">
        <v>31</v>
      </c>
      <c r="F115" s="59" t="s">
        <v>10</v>
      </c>
      <c r="G115" s="59"/>
      <c r="H115" s="59"/>
      <c r="I115" s="59" t="s">
        <v>562</v>
      </c>
      <c r="J115" s="60">
        <v>6830</v>
      </c>
    </row>
    <row r="116" spans="1:10" ht="15" customHeight="1">
      <c r="A116" s="58">
        <v>4607.88</v>
      </c>
      <c r="B116" s="59"/>
      <c r="C116" s="59" t="s">
        <v>563</v>
      </c>
      <c r="D116" s="59" t="s">
        <v>19</v>
      </c>
      <c r="E116" s="59" t="s">
        <v>70</v>
      </c>
      <c r="F116" s="59" t="s">
        <v>471</v>
      </c>
      <c r="G116" s="59" t="s">
        <v>477</v>
      </c>
      <c r="H116" s="59">
        <v>21</v>
      </c>
      <c r="I116" s="59" t="s">
        <v>564</v>
      </c>
      <c r="J116" s="60">
        <v>4902</v>
      </c>
    </row>
    <row r="117" spans="1:10" ht="15" customHeight="1">
      <c r="A117" s="58">
        <v>24972.039999999997</v>
      </c>
      <c r="B117" s="59"/>
      <c r="C117" s="59" t="s">
        <v>567</v>
      </c>
      <c r="D117" s="59" t="s">
        <v>463</v>
      </c>
      <c r="E117" s="59" t="s">
        <v>64</v>
      </c>
      <c r="F117" s="59" t="s">
        <v>15</v>
      </c>
      <c r="G117" s="59" t="s">
        <v>503</v>
      </c>
      <c r="H117" s="59">
        <v>2</v>
      </c>
      <c r="I117" s="59" t="s">
        <v>379</v>
      </c>
      <c r="J117" s="60">
        <v>26566</v>
      </c>
    </row>
    <row r="118" spans="1:10" ht="15" customHeight="1">
      <c r="A118" s="58">
        <v>30000</v>
      </c>
      <c r="B118" s="61" t="s">
        <v>8</v>
      </c>
      <c r="C118" s="59" t="s">
        <v>577</v>
      </c>
      <c r="D118" s="59" t="s">
        <v>0</v>
      </c>
      <c r="E118" s="61" t="s">
        <v>31</v>
      </c>
      <c r="F118" s="59" t="s">
        <v>192</v>
      </c>
      <c r="G118" s="59" t="s">
        <v>194</v>
      </c>
      <c r="H118" s="59"/>
      <c r="I118" s="62"/>
      <c r="J118" s="60">
        <v>31800</v>
      </c>
    </row>
    <row r="119" spans="1:10" ht="15" customHeight="1">
      <c r="A119" s="58">
        <v>35491.769999999997</v>
      </c>
      <c r="B119" s="61" t="s">
        <v>8</v>
      </c>
      <c r="C119" s="59" t="s">
        <v>578</v>
      </c>
      <c r="D119" s="59" t="s">
        <v>463</v>
      </c>
      <c r="E119" s="61" t="s">
        <v>579</v>
      </c>
      <c r="F119" s="59" t="s">
        <v>488</v>
      </c>
      <c r="G119" s="59"/>
      <c r="H119" s="59"/>
      <c r="I119" s="62"/>
      <c r="J119" s="60">
        <v>37621.2762</v>
      </c>
    </row>
    <row r="120" spans="1:10" ht="15" customHeight="1">
      <c r="A120" s="58">
        <v>12131</v>
      </c>
      <c r="B120" s="61" t="s">
        <v>102</v>
      </c>
      <c r="C120" s="59" t="s">
        <v>580</v>
      </c>
      <c r="D120" s="59" t="s">
        <v>1</v>
      </c>
      <c r="E120" s="61" t="s">
        <v>55</v>
      </c>
      <c r="F120" s="59" t="s">
        <v>488</v>
      </c>
      <c r="G120" s="59"/>
      <c r="H120" s="59"/>
      <c r="I120" s="62"/>
      <c r="J120" s="60">
        <v>14200</v>
      </c>
    </row>
    <row r="121" spans="1:10" ht="15" customHeight="1">
      <c r="A121" s="58">
        <v>25000</v>
      </c>
      <c r="B121" s="61" t="s">
        <v>8</v>
      </c>
      <c r="C121" s="59" t="s">
        <v>581</v>
      </c>
      <c r="D121" s="59" t="s">
        <v>19</v>
      </c>
      <c r="E121" s="61" t="s">
        <v>70</v>
      </c>
      <c r="F121" s="59" t="s">
        <v>488</v>
      </c>
      <c r="G121" s="59"/>
      <c r="H121" s="59"/>
      <c r="I121" s="62"/>
      <c r="J121" s="60">
        <v>26500</v>
      </c>
    </row>
    <row r="122" spans="1:10" ht="15" customHeight="1">
      <c r="A122" s="58">
        <v>5250</v>
      </c>
      <c r="B122" s="61" t="s">
        <v>190</v>
      </c>
      <c r="C122" s="59" t="s">
        <v>576</v>
      </c>
      <c r="D122" s="59" t="s">
        <v>18</v>
      </c>
      <c r="E122" s="61"/>
      <c r="F122" s="59" t="s">
        <v>143</v>
      </c>
      <c r="G122" s="59" t="s">
        <v>147</v>
      </c>
      <c r="H122" s="59"/>
      <c r="I122" s="62"/>
      <c r="J122" s="60">
        <v>5565</v>
      </c>
    </row>
    <row r="123" spans="1:10" ht="15" customHeight="1">
      <c r="A123" s="58">
        <v>26652.76</v>
      </c>
      <c r="B123" s="59"/>
      <c r="C123" s="59" t="s">
        <v>582</v>
      </c>
      <c r="D123" s="59" t="s">
        <v>117</v>
      </c>
      <c r="E123" s="59" t="s">
        <v>583</v>
      </c>
      <c r="F123" s="59" t="s">
        <v>14</v>
      </c>
      <c r="G123" s="59"/>
      <c r="H123" s="59">
        <v>1</v>
      </c>
      <c r="I123" s="59" t="s">
        <v>388</v>
      </c>
      <c r="J123" s="60">
        <v>28354</v>
      </c>
    </row>
    <row r="124" spans="1:10" ht="15" customHeight="1">
      <c r="A124" s="58">
        <v>4622.92</v>
      </c>
      <c r="B124" s="59"/>
      <c r="C124" s="59" t="s">
        <v>584</v>
      </c>
      <c r="D124" s="59" t="s">
        <v>0</v>
      </c>
      <c r="E124" s="59" t="s">
        <v>5</v>
      </c>
      <c r="F124" s="59" t="s">
        <v>10</v>
      </c>
      <c r="G124" s="59" t="s">
        <v>475</v>
      </c>
      <c r="H124" s="59">
        <v>17</v>
      </c>
      <c r="I124" s="59" t="s">
        <v>585</v>
      </c>
      <c r="J124" s="60">
        <v>4918</v>
      </c>
    </row>
    <row r="125" spans="1:10" ht="15" customHeight="1">
      <c r="A125" s="58">
        <v>5196.32</v>
      </c>
      <c r="B125" s="59"/>
      <c r="C125" s="59" t="s">
        <v>586</v>
      </c>
      <c r="D125" s="59" t="s">
        <v>463</v>
      </c>
      <c r="E125" s="59" t="s">
        <v>819</v>
      </c>
      <c r="F125" s="59" t="s">
        <v>10</v>
      </c>
      <c r="G125" s="59" t="s">
        <v>475</v>
      </c>
      <c r="H125" s="59">
        <v>19</v>
      </c>
      <c r="I125" s="59" t="s">
        <v>528</v>
      </c>
      <c r="J125" s="60">
        <v>5528</v>
      </c>
    </row>
    <row r="126" spans="1:10">
      <c r="A126" s="58">
        <v>22112.559999999998</v>
      </c>
      <c r="B126" s="59"/>
      <c r="C126" s="59" t="s">
        <v>587</v>
      </c>
      <c r="D126" s="59" t="s">
        <v>44</v>
      </c>
      <c r="E126" s="59" t="s">
        <v>46</v>
      </c>
      <c r="F126" s="59" t="s">
        <v>471</v>
      </c>
      <c r="G126" s="59" t="s">
        <v>820</v>
      </c>
      <c r="H126" s="59">
        <v>23</v>
      </c>
      <c r="I126" s="59" t="s">
        <v>588</v>
      </c>
      <c r="J126" s="60">
        <v>23524</v>
      </c>
    </row>
    <row r="127" spans="1:10" ht="15" customHeight="1">
      <c r="A127" s="58">
        <v>52500</v>
      </c>
      <c r="B127" s="59"/>
      <c r="C127" s="59" t="s">
        <v>589</v>
      </c>
      <c r="D127" s="59" t="s">
        <v>13</v>
      </c>
      <c r="E127" s="59" t="s">
        <v>49</v>
      </c>
      <c r="F127" s="59" t="s">
        <v>471</v>
      </c>
      <c r="G127" s="59" t="s">
        <v>473</v>
      </c>
      <c r="H127" s="59">
        <v>43</v>
      </c>
      <c r="I127" s="59" t="s">
        <v>590</v>
      </c>
      <c r="J127" s="60">
        <v>57970</v>
      </c>
    </row>
    <row r="128" spans="1:10" ht="15" customHeight="1">
      <c r="A128" s="58">
        <v>31421.379999999997</v>
      </c>
      <c r="B128" s="59"/>
      <c r="C128" s="59" t="s">
        <v>591</v>
      </c>
      <c r="D128" s="59" t="s">
        <v>50</v>
      </c>
      <c r="E128" s="59" t="s">
        <v>53</v>
      </c>
      <c r="F128" s="59" t="s">
        <v>471</v>
      </c>
      <c r="G128" s="59" t="s">
        <v>473</v>
      </c>
      <c r="H128" s="59" t="s">
        <v>592</v>
      </c>
      <c r="I128" s="59" t="s">
        <v>420</v>
      </c>
      <c r="J128" s="60">
        <v>33427</v>
      </c>
    </row>
    <row r="129" spans="1:10" ht="15" customHeight="1">
      <c r="A129" s="58">
        <v>25000</v>
      </c>
      <c r="B129" s="61" t="s">
        <v>102</v>
      </c>
      <c r="C129" s="59" t="s">
        <v>599</v>
      </c>
      <c r="D129" s="59" t="s">
        <v>2</v>
      </c>
      <c r="E129" s="61" t="s">
        <v>22</v>
      </c>
      <c r="F129" s="59" t="s">
        <v>12</v>
      </c>
      <c r="G129" s="59" t="s">
        <v>491</v>
      </c>
      <c r="H129" s="59">
        <v>15</v>
      </c>
      <c r="I129" s="62" t="s">
        <v>600</v>
      </c>
      <c r="J129" s="60">
        <v>30776</v>
      </c>
    </row>
    <row r="130" spans="1:10" ht="15" customHeight="1">
      <c r="A130" s="58">
        <v>2800</v>
      </c>
      <c r="B130" s="61" t="s">
        <v>101</v>
      </c>
      <c r="C130" s="59" t="s">
        <v>601</v>
      </c>
      <c r="D130" s="59" t="s">
        <v>0</v>
      </c>
      <c r="E130" s="61" t="s">
        <v>31</v>
      </c>
      <c r="F130" s="59" t="s">
        <v>12</v>
      </c>
      <c r="G130" s="59" t="s">
        <v>504</v>
      </c>
      <c r="H130" s="59"/>
      <c r="I130" s="62" t="s">
        <v>602</v>
      </c>
      <c r="J130" s="60">
        <v>4431</v>
      </c>
    </row>
    <row r="131" spans="1:10" ht="15" customHeight="1">
      <c r="A131" s="58">
        <v>5500</v>
      </c>
      <c r="B131" s="61" t="s">
        <v>8</v>
      </c>
      <c r="C131" s="59" t="s">
        <v>603</v>
      </c>
      <c r="D131" s="59" t="s">
        <v>463</v>
      </c>
      <c r="E131" s="61"/>
      <c r="F131" s="59" t="s">
        <v>144</v>
      </c>
      <c r="G131" s="59" t="s">
        <v>130</v>
      </c>
      <c r="H131" s="59"/>
      <c r="I131" s="62"/>
      <c r="J131" s="60">
        <v>5830</v>
      </c>
    </row>
    <row r="132" spans="1:10" ht="15" customHeight="1">
      <c r="A132" s="58">
        <v>5000</v>
      </c>
      <c r="B132" s="61" t="s">
        <v>8</v>
      </c>
      <c r="C132" s="59" t="s">
        <v>604</v>
      </c>
      <c r="D132" s="59" t="s">
        <v>463</v>
      </c>
      <c r="E132" s="61"/>
      <c r="F132" s="59" t="s">
        <v>141</v>
      </c>
      <c r="G132" s="59" t="s">
        <v>146</v>
      </c>
      <c r="H132" s="59"/>
      <c r="I132" s="62"/>
      <c r="J132" s="60">
        <v>5300</v>
      </c>
    </row>
    <row r="133" spans="1:10" ht="15" customHeight="1">
      <c r="A133" s="58">
        <v>5500</v>
      </c>
      <c r="B133" s="61" t="s">
        <v>135</v>
      </c>
      <c r="C133" s="59" t="s">
        <v>605</v>
      </c>
      <c r="D133" s="59" t="s">
        <v>463</v>
      </c>
      <c r="E133" s="61"/>
      <c r="F133" s="59" t="s">
        <v>143</v>
      </c>
      <c r="G133" s="59" t="s">
        <v>150</v>
      </c>
      <c r="H133" s="59"/>
      <c r="I133" s="62"/>
      <c r="J133" s="60">
        <v>5830</v>
      </c>
    </row>
    <row r="134" spans="1:10" ht="15" customHeight="1">
      <c r="A134" s="58">
        <v>3500</v>
      </c>
      <c r="B134" s="61" t="s">
        <v>606</v>
      </c>
      <c r="C134" s="59" t="s">
        <v>607</v>
      </c>
      <c r="D134" s="59"/>
      <c r="E134" s="61"/>
      <c r="F134" s="59" t="s">
        <v>143</v>
      </c>
      <c r="G134" s="59" t="s">
        <v>147</v>
      </c>
      <c r="H134" s="59"/>
      <c r="I134" s="62"/>
      <c r="J134" s="60">
        <v>5200</v>
      </c>
    </row>
    <row r="135" spans="1:10" ht="15" customHeight="1">
      <c r="A135" s="58">
        <v>5000</v>
      </c>
      <c r="B135" s="61" t="s">
        <v>8</v>
      </c>
      <c r="C135" s="59" t="s">
        <v>253</v>
      </c>
      <c r="D135" s="59" t="s">
        <v>463</v>
      </c>
      <c r="E135" s="61"/>
      <c r="F135" s="59" t="s">
        <v>143</v>
      </c>
      <c r="G135" s="59" t="s">
        <v>148</v>
      </c>
      <c r="H135" s="59"/>
      <c r="I135" s="62"/>
      <c r="J135" s="60">
        <v>5300</v>
      </c>
    </row>
    <row r="136" spans="1:10" ht="15" customHeight="1">
      <c r="A136" s="58">
        <v>22800</v>
      </c>
      <c r="B136" s="61" t="s">
        <v>8</v>
      </c>
      <c r="C136" s="59" t="s">
        <v>608</v>
      </c>
      <c r="D136" s="59" t="s">
        <v>19</v>
      </c>
      <c r="E136" s="61" t="s">
        <v>191</v>
      </c>
      <c r="F136" s="59" t="s">
        <v>140</v>
      </c>
      <c r="G136" s="59" t="s">
        <v>128</v>
      </c>
      <c r="H136" s="59"/>
      <c r="I136" s="62"/>
      <c r="J136" s="60">
        <v>24168</v>
      </c>
    </row>
    <row r="137" spans="1:10" ht="15" customHeight="1">
      <c r="A137" s="58">
        <v>2500</v>
      </c>
      <c r="B137" s="61" t="s">
        <v>190</v>
      </c>
      <c r="C137" s="59" t="s">
        <v>164</v>
      </c>
      <c r="D137" s="59" t="s">
        <v>507</v>
      </c>
      <c r="E137" s="61"/>
      <c r="F137" s="59" t="s">
        <v>143</v>
      </c>
      <c r="G137" s="59" t="s">
        <v>149</v>
      </c>
      <c r="H137" s="59"/>
      <c r="I137" s="62"/>
      <c r="J137" s="60">
        <v>2850</v>
      </c>
    </row>
    <row r="138" spans="1:10" ht="15" customHeight="1">
      <c r="A138" s="58">
        <v>8611.34</v>
      </c>
      <c r="B138" s="59"/>
      <c r="C138" s="59" t="s">
        <v>612</v>
      </c>
      <c r="D138" s="59" t="s">
        <v>18</v>
      </c>
      <c r="E138" s="59" t="s">
        <v>62</v>
      </c>
      <c r="F138" s="59" t="s">
        <v>14</v>
      </c>
      <c r="G138" s="59"/>
      <c r="H138" s="59">
        <v>19</v>
      </c>
      <c r="I138" s="59" t="s">
        <v>613</v>
      </c>
      <c r="J138" s="60">
        <v>9161</v>
      </c>
    </row>
    <row r="139" spans="1:10">
      <c r="A139" s="58">
        <v>16040.16</v>
      </c>
      <c r="B139" s="59"/>
      <c r="C139" s="59" t="s">
        <v>616</v>
      </c>
      <c r="D139" s="59" t="s">
        <v>463</v>
      </c>
      <c r="E139" s="59" t="s">
        <v>56</v>
      </c>
      <c r="F139" s="59" t="s">
        <v>15</v>
      </c>
      <c r="G139" s="59" t="s">
        <v>811</v>
      </c>
      <c r="H139" s="59">
        <v>17</v>
      </c>
      <c r="I139" s="59" t="s">
        <v>617</v>
      </c>
      <c r="J139" s="60">
        <v>17064</v>
      </c>
    </row>
    <row r="140" spans="1:10" ht="15" customHeight="1">
      <c r="A140" s="58">
        <v>33000</v>
      </c>
      <c r="B140" s="61" t="s">
        <v>101</v>
      </c>
      <c r="C140" s="59" t="s">
        <v>618</v>
      </c>
      <c r="D140" s="59" t="s">
        <v>92</v>
      </c>
      <c r="E140" s="61" t="s">
        <v>812</v>
      </c>
      <c r="F140" s="59" t="s">
        <v>7</v>
      </c>
      <c r="G140" s="59" t="s">
        <v>619</v>
      </c>
      <c r="H140" s="59">
        <v>31</v>
      </c>
      <c r="I140" s="62" t="s">
        <v>620</v>
      </c>
      <c r="J140" s="60">
        <v>37985</v>
      </c>
    </row>
    <row r="141" spans="1:10" ht="15" customHeight="1">
      <c r="A141" s="58">
        <v>3914.16</v>
      </c>
      <c r="B141" s="61"/>
      <c r="C141" s="59" t="s">
        <v>623</v>
      </c>
      <c r="D141" s="59" t="s">
        <v>16</v>
      </c>
      <c r="E141" s="61" t="s">
        <v>624</v>
      </c>
      <c r="F141" s="59" t="s">
        <v>7</v>
      </c>
      <c r="G141" s="59"/>
      <c r="H141" s="59"/>
      <c r="I141" s="62" t="s">
        <v>625</v>
      </c>
      <c r="J141" s="60">
        <v>4164</v>
      </c>
    </row>
    <row r="142" spans="1:10" ht="15" customHeight="1">
      <c r="A142" s="58">
        <v>8867.0199999999986</v>
      </c>
      <c r="B142" s="61"/>
      <c r="C142" s="59" t="s">
        <v>631</v>
      </c>
      <c r="D142" s="59" t="s">
        <v>0</v>
      </c>
      <c r="E142" s="61" t="s">
        <v>83</v>
      </c>
      <c r="F142" s="59" t="s">
        <v>12</v>
      </c>
      <c r="G142" s="59" t="s">
        <v>491</v>
      </c>
      <c r="H142" s="59">
        <v>10</v>
      </c>
      <c r="I142" s="62" t="s">
        <v>632</v>
      </c>
      <c r="J142" s="60">
        <v>9433</v>
      </c>
    </row>
    <row r="143" spans="1:10" ht="15" customHeight="1">
      <c r="A143" s="58">
        <v>52500</v>
      </c>
      <c r="B143" s="61"/>
      <c r="C143" s="59" t="s">
        <v>633</v>
      </c>
      <c r="D143" s="59" t="s">
        <v>60</v>
      </c>
      <c r="E143" s="61" t="s">
        <v>559</v>
      </c>
      <c r="F143" s="59" t="s">
        <v>12</v>
      </c>
      <c r="G143" s="59" t="s">
        <v>504</v>
      </c>
      <c r="H143" s="59"/>
      <c r="I143" s="62" t="s">
        <v>448</v>
      </c>
      <c r="J143" s="60">
        <v>58502</v>
      </c>
    </row>
    <row r="144" spans="1:10" ht="15" customHeight="1">
      <c r="A144" s="58">
        <v>2944</v>
      </c>
      <c r="B144" s="61" t="s">
        <v>101</v>
      </c>
      <c r="C144" s="59" t="s">
        <v>170</v>
      </c>
      <c r="D144" s="59" t="s">
        <v>463</v>
      </c>
      <c r="E144" s="61"/>
      <c r="F144" s="59" t="s">
        <v>145</v>
      </c>
      <c r="G144" s="59" t="s">
        <v>154</v>
      </c>
      <c r="H144" s="59"/>
      <c r="I144" s="62"/>
      <c r="J144" s="60">
        <v>3120.6400000000003</v>
      </c>
    </row>
    <row r="145" spans="1:10" ht="15" customHeight="1">
      <c r="A145" s="58">
        <v>3300</v>
      </c>
      <c r="B145" s="61" t="s">
        <v>8</v>
      </c>
      <c r="C145" s="59" t="s">
        <v>634</v>
      </c>
      <c r="D145" s="59" t="s">
        <v>463</v>
      </c>
      <c r="E145" s="61"/>
      <c r="F145" s="59" t="s">
        <v>145</v>
      </c>
      <c r="G145" s="59" t="s">
        <v>574</v>
      </c>
      <c r="H145" s="59"/>
      <c r="I145" s="62"/>
      <c r="J145" s="60">
        <v>3498</v>
      </c>
    </row>
    <row r="146" spans="1:10" ht="15" customHeight="1">
      <c r="A146" s="58">
        <v>5500</v>
      </c>
      <c r="B146" s="61" t="s">
        <v>135</v>
      </c>
      <c r="C146" s="59" t="s">
        <v>635</v>
      </c>
      <c r="D146" s="59" t="s">
        <v>463</v>
      </c>
      <c r="E146" s="61"/>
      <c r="F146" s="59" t="s">
        <v>143</v>
      </c>
      <c r="G146" s="59" t="s">
        <v>375</v>
      </c>
      <c r="H146" s="59"/>
      <c r="I146" s="62"/>
      <c r="J146" s="60">
        <v>5830</v>
      </c>
    </row>
    <row r="147" spans="1:10" ht="15" customHeight="1">
      <c r="A147" s="58">
        <v>3244</v>
      </c>
      <c r="B147" s="61" t="s">
        <v>139</v>
      </c>
      <c r="C147" s="59" t="s">
        <v>165</v>
      </c>
      <c r="D147" s="59" t="s">
        <v>463</v>
      </c>
      <c r="E147" s="61"/>
      <c r="F147" s="59" t="s">
        <v>141</v>
      </c>
      <c r="G147" s="59" t="s">
        <v>156</v>
      </c>
      <c r="H147" s="59"/>
      <c r="I147" s="62"/>
      <c r="J147" s="60">
        <v>3438.6400000000003</v>
      </c>
    </row>
    <row r="148" spans="1:10" ht="15" customHeight="1">
      <c r="A148" s="58">
        <v>3288</v>
      </c>
      <c r="B148" s="61" t="s">
        <v>136</v>
      </c>
      <c r="C148" s="59" t="s">
        <v>636</v>
      </c>
      <c r="D148" s="59" t="s">
        <v>463</v>
      </c>
      <c r="E148" s="61"/>
      <c r="F148" s="59" t="s">
        <v>141</v>
      </c>
      <c r="G148" s="59" t="s">
        <v>156</v>
      </c>
      <c r="H148" s="59"/>
      <c r="I148" s="62"/>
      <c r="J148" s="60">
        <v>3485.28</v>
      </c>
    </row>
    <row r="149" spans="1:10" ht="15" customHeight="1">
      <c r="A149" s="58">
        <v>3259</v>
      </c>
      <c r="B149" s="61" t="s">
        <v>8</v>
      </c>
      <c r="C149" s="59" t="s">
        <v>637</v>
      </c>
      <c r="D149" s="59" t="s">
        <v>463</v>
      </c>
      <c r="E149" s="61"/>
      <c r="F149" s="59" t="s">
        <v>145</v>
      </c>
      <c r="G149" s="59" t="s">
        <v>154</v>
      </c>
      <c r="H149" s="59"/>
      <c r="I149" s="62"/>
      <c r="J149" s="60">
        <v>3454.54</v>
      </c>
    </row>
    <row r="150" spans="1:10" ht="15" customHeight="1">
      <c r="A150" s="58">
        <v>63000</v>
      </c>
      <c r="B150" s="61" t="s">
        <v>8</v>
      </c>
      <c r="C150" s="59" t="s">
        <v>640</v>
      </c>
      <c r="D150" s="59" t="s">
        <v>0</v>
      </c>
      <c r="E150" s="61" t="s">
        <v>5</v>
      </c>
      <c r="F150" s="59" t="s">
        <v>488</v>
      </c>
      <c r="G150" s="59"/>
      <c r="H150" s="59"/>
      <c r="I150" s="62"/>
      <c r="J150" s="60">
        <v>81841</v>
      </c>
    </row>
    <row r="151" spans="1:10" ht="15" customHeight="1">
      <c r="A151" s="58">
        <v>66000</v>
      </c>
      <c r="B151" s="61" t="s">
        <v>8</v>
      </c>
      <c r="C151" s="59" t="s">
        <v>641</v>
      </c>
      <c r="D151" s="59" t="s">
        <v>0</v>
      </c>
      <c r="E151" s="61" t="s">
        <v>23</v>
      </c>
      <c r="F151" s="59" t="s">
        <v>140</v>
      </c>
      <c r="G151" s="59" t="s">
        <v>127</v>
      </c>
      <c r="H151" s="59"/>
      <c r="I151" s="62"/>
      <c r="J151" s="60">
        <v>75122</v>
      </c>
    </row>
    <row r="152" spans="1:10" ht="15" customHeight="1">
      <c r="A152" s="58">
        <v>25000</v>
      </c>
      <c r="B152" s="61" t="s">
        <v>8</v>
      </c>
      <c r="C152" s="59" t="s">
        <v>642</v>
      </c>
      <c r="D152" s="59" t="s">
        <v>0</v>
      </c>
      <c r="E152" s="61" t="s">
        <v>5</v>
      </c>
      <c r="F152" s="59" t="s">
        <v>488</v>
      </c>
      <c r="G152" s="59"/>
      <c r="H152" s="59"/>
      <c r="I152" s="62"/>
      <c r="J152" s="60">
        <v>26500</v>
      </c>
    </row>
    <row r="153" spans="1:10" ht="15" customHeight="1">
      <c r="A153" s="58">
        <v>28000</v>
      </c>
      <c r="B153" s="61" t="s">
        <v>101</v>
      </c>
      <c r="C153" s="59" t="s">
        <v>643</v>
      </c>
      <c r="D153" s="59" t="s">
        <v>0</v>
      </c>
      <c r="E153" s="61" t="s">
        <v>83</v>
      </c>
      <c r="F153" s="59" t="s">
        <v>192</v>
      </c>
      <c r="G153" s="59" t="s">
        <v>194</v>
      </c>
      <c r="H153" s="59"/>
      <c r="I153" s="62"/>
      <c r="J153" s="60">
        <v>29680</v>
      </c>
    </row>
    <row r="154" spans="1:10" ht="15" customHeight="1">
      <c r="A154" s="58">
        <v>3096</v>
      </c>
      <c r="B154" s="61" t="s">
        <v>638</v>
      </c>
      <c r="C154" s="59" t="s">
        <v>639</v>
      </c>
      <c r="D154" s="59" t="s">
        <v>18</v>
      </c>
      <c r="E154" s="61"/>
      <c r="F154" s="59" t="s">
        <v>145</v>
      </c>
      <c r="G154" s="59" t="s">
        <v>373</v>
      </c>
      <c r="H154" s="59"/>
      <c r="I154" s="62"/>
      <c r="J154" s="60">
        <v>3281.76</v>
      </c>
    </row>
    <row r="155" spans="1:10" ht="15" customHeight="1">
      <c r="A155" s="58">
        <v>22166.14</v>
      </c>
      <c r="B155" s="59"/>
      <c r="C155" s="59" t="s">
        <v>644</v>
      </c>
      <c r="D155" s="59" t="s">
        <v>19</v>
      </c>
      <c r="E155" s="59" t="s">
        <v>191</v>
      </c>
      <c r="F155" s="59" t="s">
        <v>14</v>
      </c>
      <c r="G155" s="59" t="s">
        <v>610</v>
      </c>
      <c r="H155" s="59">
        <v>9</v>
      </c>
      <c r="I155" s="59" t="s">
        <v>645</v>
      </c>
      <c r="J155" s="60">
        <v>23581</v>
      </c>
    </row>
    <row r="156" spans="1:10" ht="15" customHeight="1">
      <c r="A156" s="58">
        <v>24854.539999999997</v>
      </c>
      <c r="B156" s="59"/>
      <c r="C156" s="59" t="s">
        <v>646</v>
      </c>
      <c r="D156" s="59" t="s">
        <v>0</v>
      </c>
      <c r="E156" s="59" t="s">
        <v>5</v>
      </c>
      <c r="F156" s="59" t="s">
        <v>14</v>
      </c>
      <c r="G156" s="59"/>
      <c r="H156" s="59">
        <v>2</v>
      </c>
      <c r="I156" s="59" t="s">
        <v>647</v>
      </c>
      <c r="J156" s="60">
        <v>26441</v>
      </c>
    </row>
    <row r="157" spans="1:10" ht="15" customHeight="1">
      <c r="A157" s="58">
        <v>4947.2199999999993</v>
      </c>
      <c r="B157" s="59"/>
      <c r="C157" s="59" t="s">
        <v>160</v>
      </c>
      <c r="D157" s="59" t="s">
        <v>463</v>
      </c>
      <c r="E157" s="59" t="s">
        <v>74</v>
      </c>
      <c r="F157" s="59" t="s">
        <v>14</v>
      </c>
      <c r="G157" s="59" t="s">
        <v>770</v>
      </c>
      <c r="H157" s="59">
        <v>7</v>
      </c>
      <c r="I157" s="59" t="s">
        <v>174</v>
      </c>
      <c r="J157" s="60">
        <v>5263</v>
      </c>
    </row>
    <row r="158" spans="1:10" ht="15" customHeight="1">
      <c r="A158" s="58">
        <v>26758.98</v>
      </c>
      <c r="B158" s="59"/>
      <c r="C158" s="59" t="s">
        <v>648</v>
      </c>
      <c r="D158" s="59" t="s">
        <v>13</v>
      </c>
      <c r="E158" s="59" t="s">
        <v>87</v>
      </c>
      <c r="F158" s="59" t="s">
        <v>14</v>
      </c>
      <c r="G158" s="59"/>
      <c r="H158" s="59"/>
      <c r="I158" s="59" t="s">
        <v>649</v>
      </c>
      <c r="J158" s="60">
        <v>28467</v>
      </c>
    </row>
    <row r="159" spans="1:10" ht="15" customHeight="1">
      <c r="A159" s="58">
        <v>30788.76</v>
      </c>
      <c r="B159" s="59"/>
      <c r="C159" s="59" t="s">
        <v>650</v>
      </c>
      <c r="D159" s="59" t="s">
        <v>821</v>
      </c>
      <c r="E159" s="59" t="s">
        <v>822</v>
      </c>
      <c r="F159" s="59" t="s">
        <v>14</v>
      </c>
      <c r="G159" s="59" t="s">
        <v>770</v>
      </c>
      <c r="H159" s="59">
        <v>10</v>
      </c>
      <c r="I159" s="59" t="s">
        <v>392</v>
      </c>
      <c r="J159" s="60">
        <v>32754</v>
      </c>
    </row>
    <row r="160" spans="1:10" ht="15" customHeight="1">
      <c r="A160" s="58">
        <v>6285.78</v>
      </c>
      <c r="B160" s="59"/>
      <c r="C160" s="59" t="s">
        <v>651</v>
      </c>
      <c r="D160" s="59" t="s">
        <v>18</v>
      </c>
      <c r="E160" s="59" t="s">
        <v>652</v>
      </c>
      <c r="F160" s="59" t="s">
        <v>10</v>
      </c>
      <c r="G160" s="59" t="s">
        <v>475</v>
      </c>
      <c r="H160" s="59">
        <v>17</v>
      </c>
      <c r="I160" s="59" t="s">
        <v>180</v>
      </c>
      <c r="J160" s="60">
        <v>6687</v>
      </c>
    </row>
    <row r="161" spans="1:10" ht="15" customHeight="1">
      <c r="A161" s="58">
        <v>6630.7599999999993</v>
      </c>
      <c r="B161" s="59"/>
      <c r="C161" s="59" t="s">
        <v>655</v>
      </c>
      <c r="D161" s="59" t="s">
        <v>463</v>
      </c>
      <c r="E161" s="59" t="s">
        <v>45</v>
      </c>
      <c r="F161" s="59" t="s">
        <v>10</v>
      </c>
      <c r="G161" s="59" t="s">
        <v>475</v>
      </c>
      <c r="H161" s="59">
        <v>19</v>
      </c>
      <c r="I161" s="59" t="s">
        <v>656</v>
      </c>
      <c r="J161" s="60">
        <v>7054</v>
      </c>
    </row>
    <row r="162" spans="1:10" ht="15" customHeight="1">
      <c r="A162" s="58">
        <v>5860.9</v>
      </c>
      <c r="B162" s="59"/>
      <c r="C162" s="59" t="s">
        <v>657</v>
      </c>
      <c r="D162" s="59" t="s">
        <v>44</v>
      </c>
      <c r="E162" s="59" t="s">
        <v>30</v>
      </c>
      <c r="F162" s="59" t="s">
        <v>10</v>
      </c>
      <c r="G162" s="59"/>
      <c r="H162" s="59"/>
      <c r="I162" s="59" t="s">
        <v>658</v>
      </c>
      <c r="J162" s="60">
        <v>6235</v>
      </c>
    </row>
    <row r="163" spans="1:10" ht="15" customHeight="1">
      <c r="A163" s="58">
        <v>8808.74</v>
      </c>
      <c r="B163" s="59"/>
      <c r="C163" s="59" t="s">
        <v>661</v>
      </c>
      <c r="D163" s="59" t="s">
        <v>28</v>
      </c>
      <c r="E163" s="59" t="s">
        <v>662</v>
      </c>
      <c r="F163" s="59" t="s">
        <v>471</v>
      </c>
      <c r="G163" s="59" t="s">
        <v>473</v>
      </c>
      <c r="H163" s="59">
        <v>38</v>
      </c>
      <c r="I163" s="59" t="s">
        <v>663</v>
      </c>
      <c r="J163" s="60">
        <v>9371</v>
      </c>
    </row>
    <row r="164" spans="1:10" ht="15" customHeight="1">
      <c r="A164" s="58">
        <v>50000</v>
      </c>
      <c r="B164" s="59"/>
      <c r="C164" s="59" t="s">
        <v>664</v>
      </c>
      <c r="D164" s="59" t="s">
        <v>13</v>
      </c>
      <c r="E164" s="59" t="s">
        <v>823</v>
      </c>
      <c r="F164" s="59" t="s">
        <v>15</v>
      </c>
      <c r="G164" s="59" t="s">
        <v>474</v>
      </c>
      <c r="H164" s="59">
        <v>22</v>
      </c>
      <c r="I164" s="59" t="s">
        <v>433</v>
      </c>
      <c r="J164" s="60">
        <v>55651</v>
      </c>
    </row>
    <row r="165" spans="1:10" ht="15" customHeight="1">
      <c r="A165" s="58">
        <v>29000</v>
      </c>
      <c r="B165" s="61" t="s">
        <v>101</v>
      </c>
      <c r="C165" s="59" t="s">
        <v>665</v>
      </c>
      <c r="D165" s="59" t="s">
        <v>13</v>
      </c>
      <c r="E165" s="61" t="s">
        <v>48</v>
      </c>
      <c r="F165" s="59" t="s">
        <v>7</v>
      </c>
      <c r="G165" s="59" t="s">
        <v>482</v>
      </c>
      <c r="H165" s="59">
        <v>37</v>
      </c>
      <c r="I165" s="62" t="s">
        <v>183</v>
      </c>
      <c r="J165" s="60">
        <v>38233</v>
      </c>
    </row>
    <row r="166" spans="1:10" ht="15" customHeight="1">
      <c r="A166" s="58">
        <v>32000</v>
      </c>
      <c r="B166" s="61" t="s">
        <v>8</v>
      </c>
      <c r="C166" s="59" t="s">
        <v>667</v>
      </c>
      <c r="D166" s="59" t="s">
        <v>2</v>
      </c>
      <c r="E166" s="61" t="s">
        <v>493</v>
      </c>
      <c r="F166" s="59" t="s">
        <v>80</v>
      </c>
      <c r="G166" s="59" t="s">
        <v>817</v>
      </c>
      <c r="H166" s="59">
        <v>31</v>
      </c>
      <c r="I166" s="62" t="s">
        <v>668</v>
      </c>
      <c r="J166" s="60">
        <v>35236</v>
      </c>
    </row>
    <row r="167" spans="1:10">
      <c r="A167" s="58">
        <v>3009</v>
      </c>
      <c r="B167" s="61" t="s">
        <v>136</v>
      </c>
      <c r="C167" s="59" t="s">
        <v>168</v>
      </c>
      <c r="D167" s="59" t="s">
        <v>463</v>
      </c>
      <c r="E167" s="61"/>
      <c r="F167" s="59" t="s">
        <v>141</v>
      </c>
      <c r="G167" s="59" t="s">
        <v>151</v>
      </c>
      <c r="H167" s="59"/>
      <c r="I167" s="62"/>
      <c r="J167" s="60">
        <v>3189.54</v>
      </c>
    </row>
    <row r="168" spans="1:10" ht="15" customHeight="1">
      <c r="A168" s="58">
        <v>3000</v>
      </c>
      <c r="B168" s="61" t="s">
        <v>8</v>
      </c>
      <c r="C168" s="59" t="s">
        <v>669</v>
      </c>
      <c r="D168" s="59" t="s">
        <v>463</v>
      </c>
      <c r="E168" s="61"/>
      <c r="F168" s="59" t="s">
        <v>141</v>
      </c>
      <c r="G168" s="59" t="s">
        <v>146</v>
      </c>
      <c r="H168" s="59"/>
      <c r="I168" s="62"/>
      <c r="J168" s="60">
        <v>3180</v>
      </c>
    </row>
    <row r="169" spans="1:10" ht="15" customHeight="1">
      <c r="A169" s="58">
        <v>5000</v>
      </c>
      <c r="B169" s="61" t="s">
        <v>138</v>
      </c>
      <c r="C169" s="59" t="s">
        <v>670</v>
      </c>
      <c r="D169" s="59" t="s">
        <v>463</v>
      </c>
      <c r="E169" s="61"/>
      <c r="F169" s="59" t="s">
        <v>143</v>
      </c>
      <c r="G169" s="59" t="s">
        <v>147</v>
      </c>
      <c r="H169" s="59"/>
      <c r="I169" s="62"/>
      <c r="J169" s="60">
        <v>5300</v>
      </c>
    </row>
    <row r="170" spans="1:10" ht="15" customHeight="1">
      <c r="A170" s="58">
        <v>6000</v>
      </c>
      <c r="B170" s="61" t="s">
        <v>8</v>
      </c>
      <c r="C170" s="59" t="s">
        <v>671</v>
      </c>
      <c r="D170" s="59"/>
      <c r="E170" s="61"/>
      <c r="F170" s="59" t="s">
        <v>141</v>
      </c>
      <c r="G170" s="59" t="s">
        <v>153</v>
      </c>
      <c r="H170" s="59"/>
      <c r="I170" s="62"/>
      <c r="J170" s="60">
        <v>6360</v>
      </c>
    </row>
    <row r="171" spans="1:10" ht="15" customHeight="1">
      <c r="A171" s="58">
        <v>3000</v>
      </c>
      <c r="B171" s="61" t="s">
        <v>8</v>
      </c>
      <c r="C171" s="59" t="s">
        <v>171</v>
      </c>
      <c r="D171" s="59" t="s">
        <v>463</v>
      </c>
      <c r="E171" s="61"/>
      <c r="F171" s="59" t="s">
        <v>144</v>
      </c>
      <c r="G171" s="59" t="s">
        <v>130</v>
      </c>
      <c r="H171" s="59"/>
      <c r="I171" s="62"/>
      <c r="J171" s="60">
        <v>3180</v>
      </c>
    </row>
    <row r="172" spans="1:10" ht="15" customHeight="1">
      <c r="A172" s="58">
        <v>5000</v>
      </c>
      <c r="B172" s="61" t="s">
        <v>8</v>
      </c>
      <c r="C172" s="59" t="s">
        <v>672</v>
      </c>
      <c r="D172" s="59"/>
      <c r="E172" s="61"/>
      <c r="F172" s="59" t="s">
        <v>141</v>
      </c>
      <c r="G172" s="59" t="s">
        <v>146</v>
      </c>
      <c r="H172" s="59"/>
      <c r="I172" s="62"/>
      <c r="J172" s="60">
        <v>5300</v>
      </c>
    </row>
    <row r="173" spans="1:10" ht="15" customHeight="1">
      <c r="A173" s="58">
        <v>37800</v>
      </c>
      <c r="B173" s="61" t="s">
        <v>8</v>
      </c>
      <c r="C173" s="59" t="s">
        <v>673</v>
      </c>
      <c r="D173" s="59" t="s">
        <v>0</v>
      </c>
      <c r="E173" s="61" t="s">
        <v>23</v>
      </c>
      <c r="F173" s="59" t="s">
        <v>193</v>
      </c>
      <c r="G173" s="59" t="s">
        <v>195</v>
      </c>
      <c r="H173" s="59"/>
      <c r="I173" s="62"/>
      <c r="J173" s="60">
        <v>40068</v>
      </c>
    </row>
    <row r="174" spans="1:10" ht="15" customHeight="1">
      <c r="A174" s="58">
        <v>31800</v>
      </c>
      <c r="B174" s="61" t="s">
        <v>8</v>
      </c>
      <c r="C174" s="59" t="s">
        <v>674</v>
      </c>
      <c r="D174" s="59" t="s">
        <v>463</v>
      </c>
      <c r="E174" s="61" t="s">
        <v>45</v>
      </c>
      <c r="F174" s="59" t="s">
        <v>140</v>
      </c>
      <c r="G174" s="59" t="s">
        <v>128</v>
      </c>
      <c r="H174" s="59"/>
      <c r="I174" s="62"/>
      <c r="J174" s="60">
        <v>33708</v>
      </c>
    </row>
    <row r="175" spans="1:10" ht="15" customHeight="1">
      <c r="A175" s="58">
        <v>60000</v>
      </c>
      <c r="B175" s="59"/>
      <c r="C175" s="59" t="s">
        <v>675</v>
      </c>
      <c r="D175" s="59" t="s">
        <v>0</v>
      </c>
      <c r="E175" s="59" t="s">
        <v>5</v>
      </c>
      <c r="F175" s="59" t="s">
        <v>14</v>
      </c>
      <c r="G175" s="59"/>
      <c r="H175" s="59"/>
      <c r="I175" s="59" t="s">
        <v>676</v>
      </c>
      <c r="J175" s="60">
        <v>74078</v>
      </c>
    </row>
    <row r="176" spans="1:10" ht="15" customHeight="1">
      <c r="A176" s="58">
        <v>7500</v>
      </c>
      <c r="B176" s="59"/>
      <c r="C176" s="59" t="s">
        <v>677</v>
      </c>
      <c r="D176" s="59" t="s">
        <v>463</v>
      </c>
      <c r="E176" s="59" t="s">
        <v>25</v>
      </c>
      <c r="F176" s="59" t="s">
        <v>10</v>
      </c>
      <c r="G176" s="59" t="s">
        <v>475</v>
      </c>
      <c r="H176" s="59">
        <v>13</v>
      </c>
      <c r="I176" s="59" t="s">
        <v>678</v>
      </c>
      <c r="J176" s="60">
        <v>7822</v>
      </c>
    </row>
    <row r="177" spans="1:10" ht="15" customHeight="1">
      <c r="A177" s="58">
        <v>5800</v>
      </c>
      <c r="B177" s="59"/>
      <c r="C177" s="59" t="s">
        <v>679</v>
      </c>
      <c r="D177" s="59" t="s">
        <v>463</v>
      </c>
      <c r="E177" s="59" t="s">
        <v>25</v>
      </c>
      <c r="F177" s="59" t="s">
        <v>10</v>
      </c>
      <c r="G177" s="59"/>
      <c r="H177" s="59"/>
      <c r="I177" s="59" t="s">
        <v>173</v>
      </c>
      <c r="J177" s="60">
        <v>6081</v>
      </c>
    </row>
    <row r="178" spans="1:10" ht="15" customHeight="1">
      <c r="A178" s="58">
        <v>30388.32</v>
      </c>
      <c r="B178" s="59"/>
      <c r="C178" s="59" t="s">
        <v>680</v>
      </c>
      <c r="D178" s="59" t="s">
        <v>2</v>
      </c>
      <c r="E178" s="59" t="s">
        <v>24</v>
      </c>
      <c r="F178" s="59" t="s">
        <v>471</v>
      </c>
      <c r="G178" s="59" t="s">
        <v>473</v>
      </c>
      <c r="H178" s="59">
        <v>44</v>
      </c>
      <c r="I178" s="59" t="s">
        <v>681</v>
      </c>
      <c r="J178" s="60">
        <v>32328</v>
      </c>
    </row>
    <row r="179" spans="1:10" ht="15" customHeight="1">
      <c r="A179" s="58">
        <v>8348.14</v>
      </c>
      <c r="B179" s="59"/>
      <c r="C179" s="59" t="s">
        <v>682</v>
      </c>
      <c r="D179" s="59" t="s">
        <v>44</v>
      </c>
      <c r="E179" s="59" t="s">
        <v>46</v>
      </c>
      <c r="F179" s="59" t="s">
        <v>471</v>
      </c>
      <c r="G179" s="59"/>
      <c r="H179" s="59"/>
      <c r="I179" s="59" t="s">
        <v>176</v>
      </c>
      <c r="J179" s="60">
        <v>8881</v>
      </c>
    </row>
    <row r="180" spans="1:10" ht="15" customHeight="1">
      <c r="A180" s="58">
        <v>49000</v>
      </c>
      <c r="B180" s="59"/>
      <c r="C180" s="59" t="s">
        <v>683</v>
      </c>
      <c r="D180" s="59" t="s">
        <v>0</v>
      </c>
      <c r="E180" s="59" t="s">
        <v>83</v>
      </c>
      <c r="F180" s="59" t="s">
        <v>15</v>
      </c>
      <c r="G180" s="59" t="s">
        <v>816</v>
      </c>
      <c r="H180" s="59">
        <v>16</v>
      </c>
      <c r="I180" s="59" t="s">
        <v>684</v>
      </c>
      <c r="J180" s="60">
        <v>53098</v>
      </c>
    </row>
    <row r="181" spans="1:10" ht="15" customHeight="1">
      <c r="A181" s="58">
        <v>35851.599999999999</v>
      </c>
      <c r="B181" s="59"/>
      <c r="C181" s="59" t="s">
        <v>685</v>
      </c>
      <c r="D181" s="59" t="s">
        <v>28</v>
      </c>
      <c r="E181" s="59" t="s">
        <v>29</v>
      </c>
      <c r="F181" s="59" t="s">
        <v>15</v>
      </c>
      <c r="G181" s="59" t="s">
        <v>474</v>
      </c>
      <c r="H181" s="59">
        <v>21</v>
      </c>
      <c r="I181" s="59" t="s">
        <v>686</v>
      </c>
      <c r="J181" s="60">
        <v>38140</v>
      </c>
    </row>
    <row r="182" spans="1:10" ht="15" customHeight="1">
      <c r="A182" s="58">
        <v>7762.5199999999995</v>
      </c>
      <c r="B182" s="59"/>
      <c r="C182" s="59" t="s">
        <v>687</v>
      </c>
      <c r="D182" s="59" t="s">
        <v>13</v>
      </c>
      <c r="E182" s="59" t="s">
        <v>51</v>
      </c>
      <c r="F182" s="59" t="s">
        <v>15</v>
      </c>
      <c r="G182" s="59" t="s">
        <v>472</v>
      </c>
      <c r="H182" s="59">
        <v>8</v>
      </c>
      <c r="I182" s="59" t="s">
        <v>41</v>
      </c>
      <c r="J182" s="60">
        <v>8258</v>
      </c>
    </row>
    <row r="183" spans="1:10" ht="15" customHeight="1">
      <c r="A183" s="58">
        <v>7315.08</v>
      </c>
      <c r="B183" s="59"/>
      <c r="C183" s="59" t="s">
        <v>161</v>
      </c>
      <c r="D183" s="59" t="s">
        <v>463</v>
      </c>
      <c r="E183" s="59" t="s">
        <v>63</v>
      </c>
      <c r="F183" s="59" t="s">
        <v>6</v>
      </c>
      <c r="G183" s="59"/>
      <c r="H183" s="59"/>
      <c r="I183" s="59" t="s">
        <v>175</v>
      </c>
      <c r="J183" s="60">
        <v>7782</v>
      </c>
    </row>
    <row r="184" spans="1:10" ht="15" customHeight="1">
      <c r="A184" s="58">
        <v>50000</v>
      </c>
      <c r="B184" s="61"/>
      <c r="C184" s="59" t="s">
        <v>688</v>
      </c>
      <c r="D184" s="59" t="s">
        <v>13</v>
      </c>
      <c r="E184" s="61" t="s">
        <v>823</v>
      </c>
      <c r="F184" s="59" t="s">
        <v>7</v>
      </c>
      <c r="G184" s="59" t="s">
        <v>485</v>
      </c>
      <c r="H184" s="59">
        <v>119</v>
      </c>
      <c r="I184" s="62" t="s">
        <v>689</v>
      </c>
      <c r="J184" s="60">
        <v>53474</v>
      </c>
    </row>
    <row r="185" spans="1:10" ht="15" customHeight="1">
      <c r="A185" s="58">
        <v>27000</v>
      </c>
      <c r="B185" s="61" t="s">
        <v>101</v>
      </c>
      <c r="C185" s="59" t="s">
        <v>694</v>
      </c>
      <c r="D185" s="59" t="s">
        <v>13</v>
      </c>
      <c r="E185" s="61" t="s">
        <v>51</v>
      </c>
      <c r="F185" s="59" t="s">
        <v>7</v>
      </c>
      <c r="G185" s="59" t="s">
        <v>482</v>
      </c>
      <c r="H185" s="59">
        <v>42</v>
      </c>
      <c r="I185" s="62" t="s">
        <v>695</v>
      </c>
      <c r="J185" s="60">
        <v>28228</v>
      </c>
    </row>
    <row r="186" spans="1:10" ht="15" customHeight="1">
      <c r="A186" s="58">
        <v>6300</v>
      </c>
      <c r="B186" s="61" t="s">
        <v>696</v>
      </c>
      <c r="C186" s="59" t="s">
        <v>697</v>
      </c>
      <c r="D186" s="59" t="s">
        <v>18</v>
      </c>
      <c r="E186" s="61" t="s">
        <v>76</v>
      </c>
      <c r="F186" s="59" t="s">
        <v>7</v>
      </c>
      <c r="G186" s="59" t="s">
        <v>698</v>
      </c>
      <c r="H186" s="59">
        <v>63</v>
      </c>
      <c r="I186" s="62" t="s">
        <v>699</v>
      </c>
      <c r="J186" s="60">
        <v>6933</v>
      </c>
    </row>
    <row r="187" spans="1:10" ht="15" customHeight="1">
      <c r="A187" s="58">
        <v>4230.9399999999996</v>
      </c>
      <c r="B187" s="61"/>
      <c r="C187" s="59" t="s">
        <v>700</v>
      </c>
      <c r="D187" s="59" t="s">
        <v>463</v>
      </c>
      <c r="E187" s="61" t="s">
        <v>25</v>
      </c>
      <c r="F187" s="59" t="s">
        <v>7</v>
      </c>
      <c r="G187" s="59" t="s">
        <v>824</v>
      </c>
      <c r="H187" s="59" t="s">
        <v>701</v>
      </c>
      <c r="I187" s="62" t="s">
        <v>702</v>
      </c>
      <c r="J187" s="60">
        <v>4501</v>
      </c>
    </row>
    <row r="188" spans="1:10" ht="15" customHeight="1">
      <c r="A188" s="58">
        <v>33000</v>
      </c>
      <c r="B188" s="61" t="s">
        <v>8</v>
      </c>
      <c r="C188" s="59" t="s">
        <v>706</v>
      </c>
      <c r="D188" s="59" t="s">
        <v>13</v>
      </c>
      <c r="E188" s="61" t="s">
        <v>823</v>
      </c>
      <c r="F188" s="59" t="s">
        <v>7</v>
      </c>
      <c r="G188" s="59" t="s">
        <v>825</v>
      </c>
      <c r="H188" s="59" t="s">
        <v>707</v>
      </c>
      <c r="I188" s="62" t="s">
        <v>41</v>
      </c>
      <c r="J188" s="60">
        <v>39972</v>
      </c>
    </row>
    <row r="189" spans="1:10" ht="15" customHeight="1">
      <c r="A189" s="58">
        <v>4000</v>
      </c>
      <c r="B189" s="61" t="s">
        <v>696</v>
      </c>
      <c r="C189" s="59" t="s">
        <v>708</v>
      </c>
      <c r="D189" s="59" t="s">
        <v>13</v>
      </c>
      <c r="E189" s="61" t="s">
        <v>51</v>
      </c>
      <c r="F189" s="59" t="s">
        <v>7</v>
      </c>
      <c r="G189" s="59" t="s">
        <v>826</v>
      </c>
      <c r="H189" s="59" t="s">
        <v>597</v>
      </c>
      <c r="I189" s="62" t="s">
        <v>41</v>
      </c>
      <c r="J189" s="60">
        <v>5006</v>
      </c>
    </row>
    <row r="190" spans="1:10" ht="15" customHeight="1">
      <c r="A190" s="58">
        <v>1222</v>
      </c>
      <c r="B190" s="61"/>
      <c r="C190" s="59" t="s">
        <v>709</v>
      </c>
      <c r="D190" s="59" t="s">
        <v>0</v>
      </c>
      <c r="E190" s="61" t="s">
        <v>23</v>
      </c>
      <c r="F190" s="59" t="s">
        <v>7</v>
      </c>
      <c r="G190" s="59"/>
      <c r="H190" s="59"/>
      <c r="I190" s="62" t="s">
        <v>41</v>
      </c>
      <c r="J190" s="60">
        <v>1300</v>
      </c>
    </row>
    <row r="191" spans="1:10" ht="15" customHeight="1">
      <c r="A191" s="58">
        <v>63000</v>
      </c>
      <c r="B191" s="61" t="s">
        <v>8</v>
      </c>
      <c r="C191" s="59" t="s">
        <v>710</v>
      </c>
      <c r="D191" s="59" t="s">
        <v>0</v>
      </c>
      <c r="E191" s="61" t="s">
        <v>23</v>
      </c>
      <c r="F191" s="59" t="s">
        <v>7</v>
      </c>
      <c r="G191" s="59"/>
      <c r="H191" s="59"/>
      <c r="I191" s="62" t="s">
        <v>711</v>
      </c>
      <c r="J191" s="60">
        <v>79649</v>
      </c>
    </row>
    <row r="192" spans="1:10" ht="15" customHeight="1">
      <c r="A192" s="58">
        <v>4097.46</v>
      </c>
      <c r="B192" s="61"/>
      <c r="C192" s="59" t="s">
        <v>717</v>
      </c>
      <c r="D192" s="59" t="s">
        <v>18</v>
      </c>
      <c r="E192" s="61" t="s">
        <v>122</v>
      </c>
      <c r="F192" s="59" t="s">
        <v>12</v>
      </c>
      <c r="G192" s="59" t="s">
        <v>718</v>
      </c>
      <c r="H192" s="59">
        <v>12</v>
      </c>
      <c r="I192" s="62" t="s">
        <v>598</v>
      </c>
      <c r="J192" s="60">
        <v>4359</v>
      </c>
    </row>
    <row r="193" spans="1:10" ht="15" customHeight="1">
      <c r="A193" s="58">
        <v>28598.559999999998</v>
      </c>
      <c r="B193" s="61"/>
      <c r="C193" s="59" t="s">
        <v>720</v>
      </c>
      <c r="D193" s="59" t="s">
        <v>2</v>
      </c>
      <c r="E193" s="61" t="s">
        <v>22</v>
      </c>
      <c r="F193" s="59" t="s">
        <v>12</v>
      </c>
      <c r="G193" s="59" t="s">
        <v>504</v>
      </c>
      <c r="H193" s="59"/>
      <c r="I193" s="62" t="s">
        <v>408</v>
      </c>
      <c r="J193" s="60">
        <v>30424</v>
      </c>
    </row>
    <row r="194" spans="1:10" ht="15" customHeight="1">
      <c r="A194" s="58">
        <v>4000</v>
      </c>
      <c r="B194" s="61" t="s">
        <v>138</v>
      </c>
      <c r="C194" s="59" t="s">
        <v>721</v>
      </c>
      <c r="D194" s="59" t="s">
        <v>463</v>
      </c>
      <c r="E194" s="61"/>
      <c r="F194" s="59" t="s">
        <v>143</v>
      </c>
      <c r="G194" s="59" t="s">
        <v>147</v>
      </c>
      <c r="H194" s="59"/>
      <c r="I194" s="62"/>
      <c r="J194" s="60">
        <v>4240</v>
      </c>
    </row>
    <row r="195" spans="1:10" ht="15" customHeight="1">
      <c r="A195" s="58">
        <v>4000</v>
      </c>
      <c r="B195" s="61" t="s">
        <v>8</v>
      </c>
      <c r="C195" s="59" t="s">
        <v>722</v>
      </c>
      <c r="D195" s="59" t="s">
        <v>463</v>
      </c>
      <c r="E195" s="61"/>
      <c r="F195" s="59" t="s">
        <v>144</v>
      </c>
      <c r="G195" s="59" t="s">
        <v>130</v>
      </c>
      <c r="H195" s="59"/>
      <c r="I195" s="62"/>
      <c r="J195" s="60">
        <v>4240</v>
      </c>
    </row>
    <row r="196" spans="1:10" ht="15" customHeight="1">
      <c r="A196" s="58">
        <v>6000</v>
      </c>
      <c r="B196" s="61" t="s">
        <v>137</v>
      </c>
      <c r="C196" s="59" t="s">
        <v>723</v>
      </c>
      <c r="D196" s="59" t="s">
        <v>16</v>
      </c>
      <c r="E196" s="61"/>
      <c r="F196" s="59" t="s">
        <v>143</v>
      </c>
      <c r="G196" s="59" t="s">
        <v>150</v>
      </c>
      <c r="H196" s="59"/>
      <c r="I196" s="62"/>
      <c r="J196" s="60">
        <v>6360</v>
      </c>
    </row>
    <row r="197" spans="1:10" ht="15" customHeight="1">
      <c r="A197" s="58">
        <v>8000</v>
      </c>
      <c r="B197" s="61"/>
      <c r="C197" s="59" t="s">
        <v>724</v>
      </c>
      <c r="D197" s="59" t="s">
        <v>0</v>
      </c>
      <c r="E197" s="61" t="s">
        <v>5</v>
      </c>
      <c r="F197" s="59" t="s">
        <v>7</v>
      </c>
      <c r="G197" s="59" t="s">
        <v>827</v>
      </c>
      <c r="H197" s="59" t="s">
        <v>725</v>
      </c>
      <c r="I197" s="62" t="s">
        <v>41</v>
      </c>
      <c r="J197" s="60">
        <v>8875</v>
      </c>
    </row>
    <row r="198" spans="1:10" ht="15" customHeight="1">
      <c r="A198" s="58">
        <v>8500</v>
      </c>
      <c r="B198" s="61" t="s">
        <v>101</v>
      </c>
      <c r="C198" s="59" t="s">
        <v>726</v>
      </c>
      <c r="D198" s="59" t="s">
        <v>44</v>
      </c>
      <c r="E198" s="61" t="s">
        <v>30</v>
      </c>
      <c r="F198" s="59" t="s">
        <v>7</v>
      </c>
      <c r="G198" s="59" t="s">
        <v>484</v>
      </c>
      <c r="H198" s="59">
        <v>46</v>
      </c>
      <c r="I198" s="62" t="s">
        <v>185</v>
      </c>
      <c r="J198" s="60">
        <v>12352</v>
      </c>
    </row>
    <row r="199" spans="1:10" ht="15" customHeight="1">
      <c r="A199" s="58">
        <v>6171.0999999999995</v>
      </c>
      <c r="B199" s="61"/>
      <c r="C199" s="59" t="s">
        <v>727</v>
      </c>
      <c r="D199" s="59" t="s">
        <v>463</v>
      </c>
      <c r="E199" s="61" t="s">
        <v>728</v>
      </c>
      <c r="F199" s="59" t="s">
        <v>7</v>
      </c>
      <c r="G199" s="59" t="s">
        <v>698</v>
      </c>
      <c r="H199" s="59">
        <v>59</v>
      </c>
      <c r="I199" s="62" t="s">
        <v>729</v>
      </c>
      <c r="J199" s="60">
        <v>6565</v>
      </c>
    </row>
    <row r="200" spans="1:10" ht="15" customHeight="1">
      <c r="A200" s="58">
        <v>7000</v>
      </c>
      <c r="B200" s="61" t="s">
        <v>8</v>
      </c>
      <c r="C200" s="59" t="s">
        <v>730</v>
      </c>
      <c r="D200" s="59" t="s">
        <v>44</v>
      </c>
      <c r="E200" s="61" t="s">
        <v>30</v>
      </c>
      <c r="F200" s="59" t="s">
        <v>7</v>
      </c>
      <c r="G200" s="59" t="s">
        <v>826</v>
      </c>
      <c r="H200" s="59" t="s">
        <v>597</v>
      </c>
      <c r="I200" s="62" t="s">
        <v>731</v>
      </c>
      <c r="J200" s="60">
        <v>8501</v>
      </c>
    </row>
    <row r="201" spans="1:10" ht="15" customHeight="1">
      <c r="A201" s="58">
        <v>21500</v>
      </c>
      <c r="B201" s="61" t="s">
        <v>102</v>
      </c>
      <c r="C201" s="59" t="s">
        <v>732</v>
      </c>
      <c r="D201" s="59" t="s">
        <v>2</v>
      </c>
      <c r="E201" s="61" t="s">
        <v>119</v>
      </c>
      <c r="F201" s="59" t="s">
        <v>7</v>
      </c>
      <c r="G201" s="59"/>
      <c r="H201" s="59"/>
      <c r="I201" s="62" t="s">
        <v>733</v>
      </c>
      <c r="J201" s="60">
        <v>31896</v>
      </c>
    </row>
    <row r="202" spans="1:10" ht="15" customHeight="1">
      <c r="A202" s="58">
        <v>6580</v>
      </c>
      <c r="B202" s="61"/>
      <c r="C202" s="59" t="s">
        <v>734</v>
      </c>
      <c r="D202" s="59" t="s">
        <v>2</v>
      </c>
      <c r="E202" s="61" t="s">
        <v>735</v>
      </c>
      <c r="F202" s="59" t="s">
        <v>80</v>
      </c>
      <c r="G202" s="59" t="s">
        <v>515</v>
      </c>
      <c r="H202" s="59">
        <v>8</v>
      </c>
      <c r="I202" s="62" t="s">
        <v>736</v>
      </c>
      <c r="J202" s="60">
        <v>7000</v>
      </c>
    </row>
    <row r="203" spans="1:10" ht="15" customHeight="1">
      <c r="A203" s="58">
        <v>5500</v>
      </c>
      <c r="B203" s="61" t="s">
        <v>8</v>
      </c>
      <c r="C203" s="59" t="s">
        <v>737</v>
      </c>
      <c r="D203" s="59"/>
      <c r="E203" s="61"/>
      <c r="F203" s="59" t="s">
        <v>144</v>
      </c>
      <c r="G203" s="59" t="s">
        <v>130</v>
      </c>
      <c r="H203" s="59"/>
      <c r="I203" s="62"/>
      <c r="J203" s="60">
        <v>5830</v>
      </c>
    </row>
    <row r="204" spans="1:10" ht="15" customHeight="1">
      <c r="A204" s="58">
        <v>3000</v>
      </c>
      <c r="B204" s="61" t="s">
        <v>8</v>
      </c>
      <c r="C204" s="59" t="s">
        <v>264</v>
      </c>
      <c r="D204" s="59"/>
      <c r="E204" s="61"/>
      <c r="F204" s="59" t="s">
        <v>144</v>
      </c>
      <c r="G204" s="59" t="s">
        <v>130</v>
      </c>
      <c r="H204" s="59"/>
      <c r="I204" s="62"/>
      <c r="J204" s="60">
        <v>3180</v>
      </c>
    </row>
    <row r="205" spans="1:10" ht="15" customHeight="1">
      <c r="A205" s="58">
        <v>5500</v>
      </c>
      <c r="B205" s="61" t="s">
        <v>8</v>
      </c>
      <c r="C205" s="59" t="s">
        <v>738</v>
      </c>
      <c r="D205" s="59"/>
      <c r="E205" s="61"/>
      <c r="F205" s="59" t="s">
        <v>143</v>
      </c>
      <c r="G205" s="59" t="s">
        <v>149</v>
      </c>
      <c r="H205" s="59"/>
      <c r="I205" s="62"/>
      <c r="J205" s="60">
        <v>5830</v>
      </c>
    </row>
    <row r="206" spans="1:10" ht="15" customHeight="1">
      <c r="A206" s="58">
        <v>15493.9</v>
      </c>
      <c r="B206" s="61" t="s">
        <v>638</v>
      </c>
      <c r="C206" s="59" t="s">
        <v>739</v>
      </c>
      <c r="D206" s="59" t="s">
        <v>117</v>
      </c>
      <c r="E206" s="61" t="s">
        <v>118</v>
      </c>
      <c r="F206" s="59" t="s">
        <v>488</v>
      </c>
      <c r="G206" s="59"/>
      <c r="H206" s="59"/>
      <c r="I206" s="62"/>
      <c r="J206" s="60">
        <v>16423.534</v>
      </c>
    </row>
    <row r="207" spans="1:10" ht="15" customHeight="1">
      <c r="A207" s="58">
        <v>30500</v>
      </c>
      <c r="B207" s="61" t="s">
        <v>8</v>
      </c>
      <c r="C207" s="59" t="s">
        <v>163</v>
      </c>
      <c r="D207" s="59" t="s">
        <v>0</v>
      </c>
      <c r="E207" s="61"/>
      <c r="F207" s="59" t="s">
        <v>140</v>
      </c>
      <c r="G207" s="59" t="s">
        <v>128</v>
      </c>
      <c r="H207" s="59"/>
      <c r="I207" s="62"/>
      <c r="J207" s="60">
        <v>32330</v>
      </c>
    </row>
    <row r="208" spans="1:10" ht="15" customHeight="1">
      <c r="A208" s="58">
        <v>5200</v>
      </c>
      <c r="B208" s="59"/>
      <c r="C208" s="59" t="s">
        <v>828</v>
      </c>
      <c r="D208" s="59" t="s">
        <v>77</v>
      </c>
      <c r="E208" s="59" t="s">
        <v>78</v>
      </c>
      <c r="F208" s="59" t="s">
        <v>10</v>
      </c>
      <c r="G208" s="59"/>
      <c r="H208" s="59"/>
      <c r="I208" s="59" t="s">
        <v>180</v>
      </c>
      <c r="J208" s="60">
        <v>7528</v>
      </c>
    </row>
    <row r="209" spans="1:10" ht="15" customHeight="1">
      <c r="A209" s="58">
        <v>6000</v>
      </c>
      <c r="B209" s="59"/>
      <c r="C209" s="59" t="s">
        <v>829</v>
      </c>
      <c r="D209" s="59" t="s">
        <v>18</v>
      </c>
      <c r="E209" s="59" t="s">
        <v>830</v>
      </c>
      <c r="F209" s="59" t="s">
        <v>10</v>
      </c>
      <c r="G209" s="59"/>
      <c r="H209" s="59"/>
      <c r="I209" s="59" t="s">
        <v>173</v>
      </c>
      <c r="J209" s="60">
        <v>6320</v>
      </c>
    </row>
    <row r="210" spans="1:10" ht="15" customHeight="1">
      <c r="A210" s="58">
        <v>2700</v>
      </c>
      <c r="B210" s="59"/>
      <c r="C210" s="59" t="s">
        <v>831</v>
      </c>
      <c r="D210" s="59" t="s">
        <v>16</v>
      </c>
      <c r="E210" s="59" t="s">
        <v>832</v>
      </c>
      <c r="F210" s="59" t="s">
        <v>10</v>
      </c>
      <c r="G210" s="59"/>
      <c r="H210" s="59"/>
      <c r="I210" s="59" t="s">
        <v>41</v>
      </c>
      <c r="J210" s="60">
        <v>2890</v>
      </c>
    </row>
    <row r="211" spans="1:10" ht="15" customHeight="1">
      <c r="A211" s="58">
        <v>6000</v>
      </c>
      <c r="B211" s="61" t="s">
        <v>8</v>
      </c>
      <c r="C211" s="59" t="s">
        <v>741</v>
      </c>
      <c r="D211" s="59" t="s">
        <v>13</v>
      </c>
      <c r="E211" s="61" t="s">
        <v>115</v>
      </c>
      <c r="F211" s="59" t="s">
        <v>7</v>
      </c>
      <c r="G211" s="59" t="s">
        <v>481</v>
      </c>
      <c r="H211" s="59">
        <v>38</v>
      </c>
      <c r="I211" s="62" t="s">
        <v>394</v>
      </c>
      <c r="J211" s="60">
        <v>6250</v>
      </c>
    </row>
    <row r="212" spans="1:10" ht="15" customHeight="1">
      <c r="A212" s="58">
        <v>63000</v>
      </c>
      <c r="B212" s="61" t="s">
        <v>8</v>
      </c>
      <c r="C212" s="59" t="s">
        <v>833</v>
      </c>
      <c r="D212" s="59" t="s">
        <v>0</v>
      </c>
      <c r="E212" s="61" t="s">
        <v>5</v>
      </c>
      <c r="F212" s="59" t="s">
        <v>140</v>
      </c>
      <c r="G212" s="59" t="s">
        <v>127</v>
      </c>
      <c r="H212" s="59"/>
      <c r="I212" s="62"/>
      <c r="J212" s="60">
        <v>71598</v>
      </c>
    </row>
    <row r="213" spans="1:10" ht="15" customHeight="1">
      <c r="A213" s="58">
        <v>2859</v>
      </c>
      <c r="B213" s="61" t="s">
        <v>136</v>
      </c>
      <c r="C213" s="59" t="s">
        <v>834</v>
      </c>
      <c r="D213" s="59" t="s">
        <v>463</v>
      </c>
      <c r="E213" s="61"/>
      <c r="F213" s="59" t="s">
        <v>141</v>
      </c>
      <c r="G213" s="59" t="s">
        <v>151</v>
      </c>
      <c r="H213" s="59"/>
      <c r="I213" s="62"/>
      <c r="J213" s="60">
        <v>3100</v>
      </c>
    </row>
    <row r="214" spans="1:10" ht="15" customHeight="1">
      <c r="A214" s="58">
        <v>6000</v>
      </c>
      <c r="B214" s="61" t="s">
        <v>8</v>
      </c>
      <c r="C214" s="59" t="s">
        <v>276</v>
      </c>
      <c r="D214" s="59" t="s">
        <v>463</v>
      </c>
      <c r="E214" s="61"/>
      <c r="F214" s="59" t="s">
        <v>144</v>
      </c>
      <c r="G214" s="59" t="s">
        <v>130</v>
      </c>
      <c r="H214" s="59"/>
      <c r="I214" s="62"/>
      <c r="J214" s="60">
        <v>6300</v>
      </c>
    </row>
    <row r="215" spans="1:10" ht="15" customHeight="1">
      <c r="A215" s="58">
        <v>3000</v>
      </c>
      <c r="B215" s="61" t="s">
        <v>101</v>
      </c>
      <c r="C215" s="59" t="s">
        <v>835</v>
      </c>
      <c r="D215" s="59" t="s">
        <v>463</v>
      </c>
      <c r="E215" s="61"/>
      <c r="F215" s="59" t="s">
        <v>143</v>
      </c>
      <c r="G215" s="59" t="s">
        <v>149</v>
      </c>
      <c r="H215" s="59"/>
      <c r="I215" s="62"/>
      <c r="J215" s="60">
        <v>3270</v>
      </c>
    </row>
    <row r="216" spans="1:10" ht="15" customHeight="1">
      <c r="A216" s="58">
        <v>5000</v>
      </c>
      <c r="B216" s="61" t="s">
        <v>101</v>
      </c>
      <c r="C216" s="59" t="s">
        <v>836</v>
      </c>
      <c r="D216" s="59" t="s">
        <v>463</v>
      </c>
      <c r="E216" s="61"/>
      <c r="F216" s="59" t="s">
        <v>143</v>
      </c>
      <c r="G216" s="59" t="s">
        <v>150</v>
      </c>
      <c r="H216" s="59"/>
      <c r="I216" s="62"/>
      <c r="J216" s="60">
        <v>5320</v>
      </c>
    </row>
    <row r="217" spans="1:10" ht="15" customHeight="1">
      <c r="A217" s="58">
        <v>42000</v>
      </c>
      <c r="B217" s="59"/>
      <c r="C217" s="59" t="s">
        <v>837</v>
      </c>
      <c r="D217" s="59" t="s">
        <v>13</v>
      </c>
      <c r="E217" s="59" t="s">
        <v>51</v>
      </c>
      <c r="F217" s="59" t="s">
        <v>14</v>
      </c>
      <c r="G217" s="59" t="s">
        <v>813</v>
      </c>
      <c r="H217" s="59">
        <v>14</v>
      </c>
      <c r="I217" s="59" t="s">
        <v>838</v>
      </c>
      <c r="J217" s="60">
        <v>45572</v>
      </c>
    </row>
    <row r="218" spans="1:10" ht="15" customHeight="1">
      <c r="A218" s="58">
        <v>26000</v>
      </c>
      <c r="B218" s="59"/>
      <c r="C218" s="59" t="s">
        <v>839</v>
      </c>
      <c r="D218" s="59" t="s">
        <v>19</v>
      </c>
      <c r="E218" s="59" t="s">
        <v>65</v>
      </c>
      <c r="F218" s="59" t="s">
        <v>14</v>
      </c>
      <c r="G218" s="59"/>
      <c r="H218" s="59">
        <v>5</v>
      </c>
      <c r="I218" s="59" t="s">
        <v>41</v>
      </c>
      <c r="J218" s="60">
        <v>28412</v>
      </c>
    </row>
    <row r="219" spans="1:10" ht="15" customHeight="1">
      <c r="A219" s="58">
        <v>25800</v>
      </c>
      <c r="B219" s="59"/>
      <c r="C219" s="59" t="s">
        <v>840</v>
      </c>
      <c r="D219" s="59" t="s">
        <v>50</v>
      </c>
      <c r="E219" s="59" t="s">
        <v>53</v>
      </c>
      <c r="F219" s="59" t="s">
        <v>14</v>
      </c>
      <c r="G219" s="59"/>
      <c r="H219" s="59"/>
      <c r="I219" s="59" t="s">
        <v>841</v>
      </c>
      <c r="J219" s="60">
        <v>27364</v>
      </c>
    </row>
    <row r="220" spans="1:10" ht="15" customHeight="1">
      <c r="A220" s="58">
        <v>26500</v>
      </c>
      <c r="B220" s="59"/>
      <c r="C220" s="59" t="s">
        <v>842</v>
      </c>
      <c r="D220" s="59" t="s">
        <v>13</v>
      </c>
      <c r="E220" s="59" t="s">
        <v>67</v>
      </c>
      <c r="F220" s="59" t="s">
        <v>14</v>
      </c>
      <c r="G220" s="59" t="s">
        <v>813</v>
      </c>
      <c r="H220" s="59">
        <v>17</v>
      </c>
      <c r="I220" s="59" t="s">
        <v>843</v>
      </c>
      <c r="J220" s="60">
        <v>28300</v>
      </c>
    </row>
    <row r="221" spans="1:10" ht="15" customHeight="1">
      <c r="A221" s="58">
        <v>4800</v>
      </c>
      <c r="B221" s="59"/>
      <c r="C221" s="59" t="s">
        <v>844</v>
      </c>
      <c r="D221" s="59" t="s">
        <v>13</v>
      </c>
      <c r="E221" s="59" t="s">
        <v>87</v>
      </c>
      <c r="F221" s="59" t="s">
        <v>14</v>
      </c>
      <c r="G221" s="59" t="s">
        <v>770</v>
      </c>
      <c r="H221" s="59">
        <v>2</v>
      </c>
      <c r="I221" s="59" t="s">
        <v>845</v>
      </c>
      <c r="J221" s="60">
        <v>11307</v>
      </c>
    </row>
    <row r="222" spans="1:10" ht="15" customHeight="1">
      <c r="A222" s="58">
        <v>4300</v>
      </c>
      <c r="B222" s="59"/>
      <c r="C222" s="59" t="s">
        <v>846</v>
      </c>
      <c r="D222" s="59" t="s">
        <v>16</v>
      </c>
      <c r="E222" s="59" t="s">
        <v>713</v>
      </c>
      <c r="F222" s="59" t="s">
        <v>10</v>
      </c>
      <c r="G222" s="59"/>
      <c r="H222" s="59"/>
      <c r="I222" s="59" t="s">
        <v>847</v>
      </c>
      <c r="J222" s="60">
        <v>5095</v>
      </c>
    </row>
    <row r="223" spans="1:10" ht="15" customHeight="1">
      <c r="A223" s="58">
        <v>4200</v>
      </c>
      <c r="B223" s="59"/>
      <c r="C223" s="59" t="s">
        <v>848</v>
      </c>
      <c r="D223" s="59" t="s">
        <v>463</v>
      </c>
      <c r="E223" s="59" t="s">
        <v>25</v>
      </c>
      <c r="F223" s="59" t="s">
        <v>10</v>
      </c>
      <c r="G223" s="59"/>
      <c r="H223" s="59"/>
      <c r="I223" s="59" t="s">
        <v>187</v>
      </c>
      <c r="J223" s="60">
        <v>4557</v>
      </c>
    </row>
    <row r="224" spans="1:10" ht="15" customHeight="1">
      <c r="A224" s="58">
        <v>51500</v>
      </c>
      <c r="B224" s="59"/>
      <c r="C224" s="59" t="s">
        <v>849</v>
      </c>
      <c r="D224" s="59"/>
      <c r="E224" s="59"/>
      <c r="F224" s="59" t="s">
        <v>471</v>
      </c>
      <c r="G224" s="59" t="s">
        <v>476</v>
      </c>
      <c r="H224" s="59">
        <v>13</v>
      </c>
      <c r="I224" s="59" t="s">
        <v>850</v>
      </c>
      <c r="J224" s="60">
        <v>56740</v>
      </c>
    </row>
    <row r="225" spans="1:10" ht="15" customHeight="1">
      <c r="A225" s="58">
        <v>25700</v>
      </c>
      <c r="B225" s="59"/>
      <c r="C225" s="59" t="s">
        <v>851</v>
      </c>
      <c r="D225" s="59" t="s">
        <v>0</v>
      </c>
      <c r="E225" s="59" t="s">
        <v>23</v>
      </c>
      <c r="F225" s="59" t="s">
        <v>471</v>
      </c>
      <c r="G225" s="59" t="s">
        <v>473</v>
      </c>
      <c r="H225" s="59">
        <v>45</v>
      </c>
      <c r="I225" s="59" t="s">
        <v>41</v>
      </c>
      <c r="J225" s="60">
        <v>28189</v>
      </c>
    </row>
    <row r="226" spans="1:10" ht="15" customHeight="1">
      <c r="A226" s="58">
        <v>25400</v>
      </c>
      <c r="B226" s="59"/>
      <c r="C226" s="59" t="s">
        <v>852</v>
      </c>
      <c r="D226" s="59" t="s">
        <v>0</v>
      </c>
      <c r="E226" s="59" t="s">
        <v>5</v>
      </c>
      <c r="F226" s="59" t="s">
        <v>471</v>
      </c>
      <c r="G226" s="59" t="s">
        <v>853</v>
      </c>
      <c r="H226" s="59">
        <v>4</v>
      </c>
      <c r="I226" s="59" t="s">
        <v>854</v>
      </c>
      <c r="J226" s="60">
        <v>27787</v>
      </c>
    </row>
    <row r="227" spans="1:10" ht="15" customHeight="1">
      <c r="A227" s="58">
        <v>62000</v>
      </c>
      <c r="B227" s="59"/>
      <c r="C227" s="59" t="s">
        <v>855</v>
      </c>
      <c r="D227" s="59" t="s">
        <v>0</v>
      </c>
      <c r="E227" s="59" t="s">
        <v>83</v>
      </c>
      <c r="F227" s="59" t="s">
        <v>471</v>
      </c>
      <c r="G227" s="59" t="s">
        <v>473</v>
      </c>
      <c r="H227" s="59">
        <v>43</v>
      </c>
      <c r="I227" s="59" t="s">
        <v>856</v>
      </c>
      <c r="J227" s="60">
        <v>74090</v>
      </c>
    </row>
    <row r="228" spans="1:10" ht="15" customHeight="1">
      <c r="A228" s="58">
        <v>17300</v>
      </c>
      <c r="B228" s="59"/>
      <c r="C228" s="59" t="s">
        <v>857</v>
      </c>
      <c r="D228" s="59" t="s">
        <v>18</v>
      </c>
      <c r="E228" s="59" t="s">
        <v>858</v>
      </c>
      <c r="F228" s="59" t="s">
        <v>471</v>
      </c>
      <c r="G228" s="59" t="s">
        <v>502</v>
      </c>
      <c r="H228" s="59">
        <v>14</v>
      </c>
      <c r="I228" s="59" t="s">
        <v>859</v>
      </c>
      <c r="J228" s="60">
        <v>19092</v>
      </c>
    </row>
    <row r="229" spans="1:10" ht="15" customHeight="1">
      <c r="A229" s="58">
        <v>17100</v>
      </c>
      <c r="B229" s="59"/>
      <c r="C229" s="59" t="s">
        <v>860</v>
      </c>
      <c r="D229" s="59" t="s">
        <v>18</v>
      </c>
      <c r="E229" s="59" t="s">
        <v>62</v>
      </c>
      <c r="F229" s="59" t="s">
        <v>15</v>
      </c>
      <c r="G229" s="59" t="s">
        <v>472</v>
      </c>
      <c r="H229" s="59">
        <v>8</v>
      </c>
      <c r="I229" s="59" t="s">
        <v>861</v>
      </c>
      <c r="J229" s="60">
        <v>18712</v>
      </c>
    </row>
    <row r="230" spans="1:10">
      <c r="A230" s="58">
        <v>3800</v>
      </c>
      <c r="B230" s="59"/>
      <c r="C230" s="59" t="s">
        <v>862</v>
      </c>
      <c r="D230" s="59" t="s">
        <v>463</v>
      </c>
      <c r="E230" s="59" t="s">
        <v>75</v>
      </c>
      <c r="F230" s="59" t="s">
        <v>15</v>
      </c>
      <c r="G230" s="59" t="s">
        <v>503</v>
      </c>
      <c r="H230" s="59">
        <v>1</v>
      </c>
      <c r="I230" s="59" t="s">
        <v>863</v>
      </c>
      <c r="J230" s="60">
        <v>4050</v>
      </c>
    </row>
    <row r="231" spans="1:10" ht="15" customHeight="1">
      <c r="A231" s="58">
        <v>34500</v>
      </c>
      <c r="B231" s="59"/>
      <c r="C231" s="59" t="s">
        <v>864</v>
      </c>
      <c r="D231" s="59" t="s">
        <v>463</v>
      </c>
      <c r="E231" s="59" t="s">
        <v>47</v>
      </c>
      <c r="F231" s="59" t="s">
        <v>15</v>
      </c>
      <c r="G231" s="59" t="s">
        <v>472</v>
      </c>
      <c r="H231" s="59">
        <v>9</v>
      </c>
      <c r="I231" s="59" t="s">
        <v>854</v>
      </c>
      <c r="J231" s="60">
        <v>37180</v>
      </c>
    </row>
    <row r="232" spans="1:10" ht="15" customHeight="1">
      <c r="A232" s="58">
        <v>26000</v>
      </c>
      <c r="B232" s="61" t="s">
        <v>101</v>
      </c>
      <c r="C232" s="59" t="s">
        <v>865</v>
      </c>
      <c r="D232" s="59" t="s">
        <v>13</v>
      </c>
      <c r="E232" s="61" t="s">
        <v>866</v>
      </c>
      <c r="F232" s="59" t="s">
        <v>7</v>
      </c>
      <c r="G232" s="59" t="s">
        <v>484</v>
      </c>
      <c r="H232" s="59">
        <v>46</v>
      </c>
      <c r="I232" s="62" t="s">
        <v>183</v>
      </c>
      <c r="J232" s="60">
        <v>32115</v>
      </c>
    </row>
    <row r="233" spans="1:10" ht="15" customHeight="1">
      <c r="A233" s="58">
        <v>30000</v>
      </c>
      <c r="B233" s="61" t="s">
        <v>8</v>
      </c>
      <c r="C233" s="59" t="s">
        <v>867</v>
      </c>
      <c r="D233" s="59" t="s">
        <v>2</v>
      </c>
      <c r="E233" s="61" t="s">
        <v>21</v>
      </c>
      <c r="F233" s="59" t="s">
        <v>7</v>
      </c>
      <c r="G233" s="59" t="s">
        <v>484</v>
      </c>
      <c r="H233" s="59">
        <v>45</v>
      </c>
      <c r="I233" s="62" t="s">
        <v>868</v>
      </c>
      <c r="J233" s="60">
        <v>37675</v>
      </c>
    </row>
    <row r="234" spans="1:10" ht="15" customHeight="1">
      <c r="A234" s="58">
        <v>8800</v>
      </c>
      <c r="B234" s="61"/>
      <c r="C234" s="59" t="s">
        <v>869</v>
      </c>
      <c r="D234" s="59" t="s">
        <v>0</v>
      </c>
      <c r="E234" s="61" t="s">
        <v>5</v>
      </c>
      <c r="F234" s="59" t="s">
        <v>12</v>
      </c>
      <c r="G234" s="59" t="s">
        <v>491</v>
      </c>
      <c r="H234" s="59">
        <v>10</v>
      </c>
      <c r="I234" s="62" t="s">
        <v>456</v>
      </c>
      <c r="J234" s="60">
        <v>9791</v>
      </c>
    </row>
    <row r="235" spans="1:10" ht="15" customHeight="1">
      <c r="A235" s="58">
        <v>3000</v>
      </c>
      <c r="B235" s="61"/>
      <c r="C235" s="59" t="s">
        <v>870</v>
      </c>
      <c r="D235" s="59" t="s">
        <v>463</v>
      </c>
      <c r="E235" s="61" t="s">
        <v>125</v>
      </c>
      <c r="F235" s="59" t="s">
        <v>80</v>
      </c>
      <c r="G235" s="59" t="s">
        <v>515</v>
      </c>
      <c r="H235" s="59">
        <v>5</v>
      </c>
      <c r="I235" s="62" t="s">
        <v>871</v>
      </c>
      <c r="J235" s="60">
        <v>3261</v>
      </c>
    </row>
    <row r="236" spans="1:10" ht="15" customHeight="1">
      <c r="A236" s="58">
        <v>3500</v>
      </c>
      <c r="B236" s="61" t="s">
        <v>8</v>
      </c>
      <c r="C236" s="59" t="s">
        <v>872</v>
      </c>
      <c r="D236" s="59" t="s">
        <v>463</v>
      </c>
      <c r="E236" s="61"/>
      <c r="F236" s="59" t="s">
        <v>143</v>
      </c>
      <c r="G236" s="59" t="s">
        <v>149</v>
      </c>
      <c r="H236" s="59"/>
      <c r="I236" s="62"/>
      <c r="J236" s="60">
        <v>3720</v>
      </c>
    </row>
    <row r="237" spans="1:10" ht="15" customHeight="1">
      <c r="A237" s="58">
        <v>3007</v>
      </c>
      <c r="B237" s="61" t="s">
        <v>135</v>
      </c>
      <c r="C237" s="59" t="s">
        <v>331</v>
      </c>
      <c r="D237" s="59" t="s">
        <v>463</v>
      </c>
      <c r="E237" s="61"/>
      <c r="F237" s="59" t="s">
        <v>141</v>
      </c>
      <c r="G237" s="59" t="s">
        <v>156</v>
      </c>
      <c r="H237" s="59">
        <v>16</v>
      </c>
      <c r="I237" s="62"/>
      <c r="J237" s="60">
        <v>3217</v>
      </c>
    </row>
    <row r="238" spans="1:10" ht="15" customHeight="1">
      <c r="A238" s="58">
        <v>3379</v>
      </c>
      <c r="B238" s="61" t="s">
        <v>8</v>
      </c>
      <c r="C238" s="59" t="s">
        <v>873</v>
      </c>
      <c r="D238" s="59" t="s">
        <v>507</v>
      </c>
      <c r="E238" s="61"/>
      <c r="F238" s="59" t="s">
        <v>141</v>
      </c>
      <c r="G238" s="59" t="s">
        <v>146</v>
      </c>
      <c r="H238" s="59"/>
      <c r="I238" s="62"/>
      <c r="J238" s="60">
        <v>3888</v>
      </c>
    </row>
    <row r="239" spans="1:10" ht="15" customHeight="1">
      <c r="A239" s="58">
        <v>28154.879999999997</v>
      </c>
      <c r="B239" s="59"/>
      <c r="C239" s="59" t="s">
        <v>874</v>
      </c>
      <c r="D239" s="59" t="s">
        <v>13</v>
      </c>
      <c r="E239" s="59" t="s">
        <v>51</v>
      </c>
      <c r="F239" s="59" t="s">
        <v>14</v>
      </c>
      <c r="G239" s="59" t="s">
        <v>770</v>
      </c>
      <c r="H239" s="59">
        <v>12</v>
      </c>
      <c r="I239" s="59" t="s">
        <v>377</v>
      </c>
      <c r="J239" s="60">
        <v>29952</v>
      </c>
    </row>
    <row r="240" spans="1:10" ht="15" customHeight="1">
      <c r="A240" s="58">
        <v>8016.32</v>
      </c>
      <c r="B240" s="59"/>
      <c r="C240" s="59" t="s">
        <v>875</v>
      </c>
      <c r="D240" s="59" t="s">
        <v>0</v>
      </c>
      <c r="E240" s="59" t="s">
        <v>5</v>
      </c>
      <c r="F240" s="59" t="s">
        <v>14</v>
      </c>
      <c r="G240" s="59"/>
      <c r="H240" s="59">
        <v>3</v>
      </c>
      <c r="I240" s="59" t="s">
        <v>176</v>
      </c>
      <c r="J240" s="60">
        <v>8528</v>
      </c>
    </row>
    <row r="241" spans="1:10" ht="15" customHeight="1">
      <c r="A241" s="58">
        <v>31180.739999999998</v>
      </c>
      <c r="B241" s="59"/>
      <c r="C241" s="59" t="s">
        <v>876</v>
      </c>
      <c r="D241" s="59" t="s">
        <v>77</v>
      </c>
      <c r="E241" s="59" t="s">
        <v>877</v>
      </c>
      <c r="F241" s="59" t="s">
        <v>471</v>
      </c>
      <c r="G241" s="59" t="s">
        <v>878</v>
      </c>
      <c r="H241" s="59">
        <v>26</v>
      </c>
      <c r="I241" s="59" t="s">
        <v>879</v>
      </c>
      <c r="J241" s="60">
        <v>33171</v>
      </c>
    </row>
    <row r="242" spans="1:10" ht="15" customHeight="1">
      <c r="A242" s="58">
        <v>7786.9599999999991</v>
      </c>
      <c r="B242" s="59"/>
      <c r="C242" s="59" t="s">
        <v>880</v>
      </c>
      <c r="D242" s="59" t="s">
        <v>18</v>
      </c>
      <c r="E242" s="59" t="s">
        <v>122</v>
      </c>
      <c r="F242" s="59" t="s">
        <v>471</v>
      </c>
      <c r="G242" s="59" t="s">
        <v>473</v>
      </c>
      <c r="H242" s="59">
        <v>44</v>
      </c>
      <c r="I242" s="59" t="s">
        <v>881</v>
      </c>
      <c r="J242" s="60">
        <v>8284</v>
      </c>
    </row>
    <row r="243" spans="1:10" ht="15" customHeight="1">
      <c r="A243" s="58">
        <v>68000</v>
      </c>
      <c r="B243" s="59"/>
      <c r="C243" s="59" t="s">
        <v>882</v>
      </c>
      <c r="D243" s="59" t="s">
        <v>44</v>
      </c>
      <c r="E243" s="59" t="s">
        <v>30</v>
      </c>
      <c r="F243" s="59" t="s">
        <v>15</v>
      </c>
      <c r="G243" s="59" t="s">
        <v>810</v>
      </c>
      <c r="H243" s="59">
        <v>25</v>
      </c>
      <c r="I243" s="59" t="s">
        <v>883</v>
      </c>
      <c r="J243" s="60">
        <v>81804</v>
      </c>
    </row>
    <row r="244" spans="1:10" ht="15" customHeight="1">
      <c r="A244" s="58">
        <v>4606</v>
      </c>
      <c r="B244" s="59"/>
      <c r="C244" s="59" t="s">
        <v>884</v>
      </c>
      <c r="D244" s="59" t="s">
        <v>18</v>
      </c>
      <c r="E244" s="59" t="s">
        <v>830</v>
      </c>
      <c r="F244" s="59" t="s">
        <v>15</v>
      </c>
      <c r="G244" s="59" t="s">
        <v>474</v>
      </c>
      <c r="H244" s="59">
        <v>21</v>
      </c>
      <c r="I244" s="59" t="s">
        <v>885</v>
      </c>
      <c r="J244" s="60">
        <v>4900</v>
      </c>
    </row>
    <row r="245" spans="1:10" ht="15" customHeight="1">
      <c r="A245" s="58">
        <v>6000</v>
      </c>
      <c r="B245" s="61" t="s">
        <v>696</v>
      </c>
      <c r="C245" s="59" t="s">
        <v>886</v>
      </c>
      <c r="D245" s="59" t="s">
        <v>13</v>
      </c>
      <c r="E245" s="61" t="s">
        <v>49</v>
      </c>
      <c r="F245" s="59" t="s">
        <v>7</v>
      </c>
      <c r="G245" s="59" t="s">
        <v>826</v>
      </c>
      <c r="H245" s="59" t="s">
        <v>597</v>
      </c>
      <c r="I245" s="62" t="s">
        <v>887</v>
      </c>
      <c r="J245" s="60">
        <v>7702</v>
      </c>
    </row>
    <row r="246" spans="1:10" ht="15" customHeight="1">
      <c r="A246" s="58">
        <v>62400</v>
      </c>
      <c r="B246" s="61"/>
      <c r="C246" s="59" t="s">
        <v>888</v>
      </c>
      <c r="D246" s="59" t="s">
        <v>0</v>
      </c>
      <c r="E246" s="61" t="s">
        <v>83</v>
      </c>
      <c r="F246" s="59" t="s">
        <v>7</v>
      </c>
      <c r="G246" s="59" t="s">
        <v>698</v>
      </c>
      <c r="H246" s="59">
        <v>54</v>
      </c>
      <c r="I246" s="62" t="s">
        <v>399</v>
      </c>
      <c r="J246" s="60">
        <v>73305</v>
      </c>
    </row>
    <row r="247" spans="1:10" ht="15" customHeight="1">
      <c r="A247" s="58">
        <v>7200</v>
      </c>
      <c r="B247" s="61"/>
      <c r="C247" s="59" t="s">
        <v>889</v>
      </c>
      <c r="D247" s="59" t="s">
        <v>50</v>
      </c>
      <c r="E247" s="61" t="s">
        <v>53</v>
      </c>
      <c r="F247" s="59" t="s">
        <v>12</v>
      </c>
      <c r="G247" s="59" t="s">
        <v>890</v>
      </c>
      <c r="H247" s="119"/>
      <c r="I247" s="62" t="s">
        <v>891</v>
      </c>
      <c r="J247" s="60">
        <v>7632</v>
      </c>
    </row>
    <row r="248" spans="1:10" ht="15" customHeight="1">
      <c r="A248" s="58">
        <v>33000</v>
      </c>
      <c r="B248" s="61"/>
      <c r="C248" s="59" t="s">
        <v>892</v>
      </c>
      <c r="D248" s="59" t="s">
        <v>821</v>
      </c>
      <c r="E248" s="61" t="s">
        <v>893</v>
      </c>
      <c r="F248" s="59" t="s">
        <v>80</v>
      </c>
      <c r="G248" s="59" t="s">
        <v>515</v>
      </c>
      <c r="H248" s="59">
        <v>2</v>
      </c>
      <c r="I248" s="62" t="s">
        <v>894</v>
      </c>
      <c r="J248" s="60">
        <v>35445</v>
      </c>
    </row>
    <row r="249" spans="1:10" ht="15" customHeight="1">
      <c r="A249" s="58">
        <v>3500</v>
      </c>
      <c r="B249" s="61"/>
      <c r="C249" s="59" t="s">
        <v>895</v>
      </c>
      <c r="D249" s="59" t="s">
        <v>13</v>
      </c>
      <c r="E249" s="61" t="s">
        <v>68</v>
      </c>
      <c r="F249" s="59" t="s">
        <v>80</v>
      </c>
      <c r="G249" s="59" t="s">
        <v>515</v>
      </c>
      <c r="H249" s="59">
        <v>8</v>
      </c>
      <c r="I249" s="62" t="s">
        <v>896</v>
      </c>
      <c r="J249" s="60">
        <v>3700</v>
      </c>
    </row>
    <row r="250" spans="1:10" ht="15" customHeight="1">
      <c r="A250" s="58">
        <v>20000</v>
      </c>
      <c r="B250" s="61" t="s">
        <v>8</v>
      </c>
      <c r="C250" s="59" t="s">
        <v>897</v>
      </c>
      <c r="D250" s="59" t="s">
        <v>60</v>
      </c>
      <c r="E250" s="61" t="s">
        <v>559</v>
      </c>
      <c r="F250" s="59" t="s">
        <v>80</v>
      </c>
      <c r="G250" s="59" t="s">
        <v>515</v>
      </c>
      <c r="H250" s="59">
        <v>10</v>
      </c>
      <c r="I250" s="62" t="s">
        <v>898</v>
      </c>
      <c r="J250" s="60">
        <v>22303</v>
      </c>
    </row>
    <row r="251" spans="1:10" ht="15" customHeight="1">
      <c r="A251" s="58">
        <v>5000</v>
      </c>
      <c r="B251" s="61" t="s">
        <v>8</v>
      </c>
      <c r="C251" s="59" t="s">
        <v>899</v>
      </c>
      <c r="D251" s="59" t="s">
        <v>463</v>
      </c>
      <c r="E251" s="61"/>
      <c r="F251" s="59" t="s">
        <v>143</v>
      </c>
      <c r="G251" s="59" t="s">
        <v>375</v>
      </c>
      <c r="H251" s="59"/>
      <c r="I251" s="62"/>
      <c r="J251" s="60">
        <v>5350</v>
      </c>
    </row>
    <row r="252" spans="1:10" ht="15" customHeight="1">
      <c r="A252" s="58">
        <v>68554</v>
      </c>
      <c r="B252" s="61" t="s">
        <v>8</v>
      </c>
      <c r="C252" s="59" t="s">
        <v>900</v>
      </c>
      <c r="D252" s="59" t="s">
        <v>463</v>
      </c>
      <c r="E252" s="61"/>
      <c r="F252" s="59" t="s">
        <v>140</v>
      </c>
      <c r="G252" s="59" t="s">
        <v>127</v>
      </c>
      <c r="H252" s="59"/>
      <c r="I252" s="62"/>
      <c r="J252" s="60">
        <v>81462</v>
      </c>
    </row>
    <row r="253" spans="1:10" ht="15" customHeight="1">
      <c r="A253" s="58">
        <v>6454.98</v>
      </c>
      <c r="B253" s="59"/>
      <c r="C253" s="59" t="s">
        <v>901</v>
      </c>
      <c r="D253" s="59" t="s">
        <v>0</v>
      </c>
      <c r="E253" s="59" t="s">
        <v>23</v>
      </c>
      <c r="F253" s="59" t="s">
        <v>10</v>
      </c>
      <c r="G253" s="59"/>
      <c r="H253" s="59"/>
      <c r="I253" s="59" t="s">
        <v>902</v>
      </c>
      <c r="J253" s="60">
        <v>6867</v>
      </c>
    </row>
    <row r="254" spans="1:10" ht="15" customHeight="1">
      <c r="A254" s="58">
        <v>2946.8999999999996</v>
      </c>
      <c r="B254" s="59"/>
      <c r="C254" s="59" t="s">
        <v>903</v>
      </c>
      <c r="D254" s="59" t="s">
        <v>463</v>
      </c>
      <c r="E254" s="59" t="s">
        <v>63</v>
      </c>
      <c r="F254" s="59" t="s">
        <v>10</v>
      </c>
      <c r="G254" s="59"/>
      <c r="H254" s="59"/>
      <c r="I254" s="59" t="s">
        <v>179</v>
      </c>
      <c r="J254" s="60">
        <v>3135</v>
      </c>
    </row>
    <row r="255" spans="1:10" ht="15" customHeight="1">
      <c r="A255" s="58">
        <v>6639.2199999999993</v>
      </c>
      <c r="B255" s="59"/>
      <c r="C255" s="59" t="s">
        <v>904</v>
      </c>
      <c r="D255" s="59" t="s">
        <v>44</v>
      </c>
      <c r="E255" s="59" t="s">
        <v>46</v>
      </c>
      <c r="F255" s="59" t="s">
        <v>10</v>
      </c>
      <c r="G255" s="59"/>
      <c r="H255" s="59"/>
      <c r="I255" s="59" t="s">
        <v>905</v>
      </c>
      <c r="J255" s="60">
        <v>7063</v>
      </c>
    </row>
    <row r="256" spans="1:10" ht="15" customHeight="1">
      <c r="A256" s="58">
        <v>8281.4</v>
      </c>
      <c r="B256" s="59"/>
      <c r="C256" s="59" t="s">
        <v>906</v>
      </c>
      <c r="D256" s="59" t="s">
        <v>1</v>
      </c>
      <c r="E256" s="59" t="s">
        <v>907</v>
      </c>
      <c r="F256" s="59" t="s">
        <v>10</v>
      </c>
      <c r="G256" s="59" t="s">
        <v>475</v>
      </c>
      <c r="H256" s="59">
        <v>5</v>
      </c>
      <c r="I256" s="59" t="s">
        <v>908</v>
      </c>
      <c r="J256" s="60">
        <v>8810</v>
      </c>
    </row>
    <row r="257" spans="1:10" ht="15" customHeight="1">
      <c r="A257" s="58">
        <v>2156.3599999999997</v>
      </c>
      <c r="B257" s="61"/>
      <c r="C257" s="59" t="s">
        <v>333</v>
      </c>
      <c r="D257" s="59" t="s">
        <v>463</v>
      </c>
      <c r="E257" s="61" t="s">
        <v>57</v>
      </c>
      <c r="F257" s="59" t="s">
        <v>80</v>
      </c>
      <c r="G257" s="59" t="s">
        <v>515</v>
      </c>
      <c r="H257" s="59">
        <v>10</v>
      </c>
      <c r="I257" s="62" t="s">
        <v>442</v>
      </c>
      <c r="J257" s="60">
        <v>2294</v>
      </c>
    </row>
    <row r="258" spans="1:10" ht="15" customHeight="1">
      <c r="A258" s="58">
        <v>2680.8799999999997</v>
      </c>
      <c r="B258" s="61"/>
      <c r="C258" s="59" t="s">
        <v>909</v>
      </c>
      <c r="D258" s="59" t="s">
        <v>463</v>
      </c>
      <c r="E258" s="61" t="s">
        <v>75</v>
      </c>
      <c r="F258" s="59" t="s">
        <v>80</v>
      </c>
      <c r="G258" s="59"/>
      <c r="H258" s="59"/>
      <c r="I258" s="62" t="s">
        <v>910</v>
      </c>
      <c r="J258" s="60">
        <v>2852</v>
      </c>
    </row>
    <row r="259" spans="1:10" ht="15" customHeight="1">
      <c r="A259" s="58">
        <v>3943.2999999999997</v>
      </c>
      <c r="B259" s="61"/>
      <c r="C259" s="59" t="s">
        <v>911</v>
      </c>
      <c r="D259" s="59" t="s">
        <v>50</v>
      </c>
      <c r="E259" s="61" t="s">
        <v>53</v>
      </c>
      <c r="F259" s="59" t="s">
        <v>12</v>
      </c>
      <c r="G259" s="59" t="s">
        <v>504</v>
      </c>
      <c r="H259" s="59"/>
      <c r="I259" s="62" t="s">
        <v>912</v>
      </c>
      <c r="J259" s="60">
        <v>4195</v>
      </c>
    </row>
    <row r="260" spans="1:10" ht="15" customHeight="1">
      <c r="A260" s="58">
        <v>3081</v>
      </c>
      <c r="B260" s="61" t="s">
        <v>135</v>
      </c>
      <c r="C260" s="59" t="s">
        <v>913</v>
      </c>
      <c r="D260" s="59" t="s">
        <v>463</v>
      </c>
      <c r="E260" s="61"/>
      <c r="F260" s="59" t="s">
        <v>141</v>
      </c>
      <c r="G260" s="59" t="s">
        <v>151</v>
      </c>
      <c r="H260" s="59">
        <v>22</v>
      </c>
      <c r="I260" s="62"/>
      <c r="J260" s="60">
        <v>3200</v>
      </c>
    </row>
    <row r="261" spans="1:10" ht="15" customHeight="1">
      <c r="A261" s="58">
        <v>7387.6000999999997</v>
      </c>
      <c r="B261" s="61" t="s">
        <v>807</v>
      </c>
      <c r="C261" s="59" t="s">
        <v>914</v>
      </c>
      <c r="D261" s="59" t="s">
        <v>18</v>
      </c>
      <c r="E261" s="61" t="s">
        <v>124</v>
      </c>
      <c r="F261" s="59" t="s">
        <v>140</v>
      </c>
      <c r="G261" s="61" t="s">
        <v>374</v>
      </c>
      <c r="H261" s="59"/>
      <c r="I261" s="62"/>
      <c r="J261" s="60">
        <v>9315</v>
      </c>
    </row>
    <row r="262" spans="1:10" ht="15" customHeight="1">
      <c r="A262" s="58">
        <v>6000</v>
      </c>
      <c r="B262" s="61" t="s">
        <v>138</v>
      </c>
      <c r="C262" s="59" t="s">
        <v>915</v>
      </c>
      <c r="D262" s="59" t="s">
        <v>463</v>
      </c>
      <c r="E262" s="61"/>
      <c r="F262" s="59" t="s">
        <v>145</v>
      </c>
      <c r="G262" s="59" t="s">
        <v>152</v>
      </c>
      <c r="H262" s="59">
        <v>37</v>
      </c>
      <c r="I262" s="62"/>
      <c r="J262" s="60">
        <v>8100</v>
      </c>
    </row>
    <row r="263" spans="1:10" ht="15" customHeight="1">
      <c r="A263" s="58">
        <v>6000</v>
      </c>
      <c r="B263" s="61" t="s">
        <v>138</v>
      </c>
      <c r="C263" s="59" t="s">
        <v>252</v>
      </c>
      <c r="D263" s="59" t="s">
        <v>463</v>
      </c>
      <c r="E263" s="61"/>
      <c r="F263" s="59" t="s">
        <v>145</v>
      </c>
      <c r="G263" s="59" t="s">
        <v>152</v>
      </c>
      <c r="H263" s="59" t="s">
        <v>916</v>
      </c>
      <c r="I263" s="62"/>
      <c r="J263" s="60">
        <v>8108</v>
      </c>
    </row>
    <row r="264" spans="1:10" ht="15" customHeight="1">
      <c r="A264" s="58">
        <v>65000</v>
      </c>
      <c r="B264" s="59"/>
      <c r="C264" s="59" t="s">
        <v>917</v>
      </c>
      <c r="D264" s="59" t="s">
        <v>463</v>
      </c>
      <c r="E264" s="59"/>
      <c r="F264" s="59" t="s">
        <v>14</v>
      </c>
      <c r="G264" s="59" t="s">
        <v>813</v>
      </c>
      <c r="H264" s="59">
        <v>14</v>
      </c>
      <c r="I264" s="59" t="s">
        <v>41</v>
      </c>
      <c r="J264" s="60">
        <v>78888</v>
      </c>
    </row>
    <row r="265" spans="1:10" ht="15" customHeight="1">
      <c r="A265" s="58">
        <v>13338.599999999999</v>
      </c>
      <c r="B265" s="59"/>
      <c r="C265" s="59" t="s">
        <v>918</v>
      </c>
      <c r="D265" s="59" t="s">
        <v>0</v>
      </c>
      <c r="E265" s="59" t="s">
        <v>23</v>
      </c>
      <c r="F265" s="59" t="s">
        <v>14</v>
      </c>
      <c r="G265" s="59" t="s">
        <v>770</v>
      </c>
      <c r="H265" s="59">
        <v>7</v>
      </c>
      <c r="I265" s="59" t="s">
        <v>919</v>
      </c>
      <c r="J265" s="60">
        <v>14190</v>
      </c>
    </row>
    <row r="266" spans="1:10" ht="15" customHeight="1">
      <c r="A266" s="58">
        <v>15848.4</v>
      </c>
      <c r="B266" s="59"/>
      <c r="C266" s="59" t="s">
        <v>920</v>
      </c>
      <c r="D266" s="59" t="s">
        <v>0</v>
      </c>
      <c r="E266" s="59" t="s">
        <v>23</v>
      </c>
      <c r="F266" s="59" t="s">
        <v>14</v>
      </c>
      <c r="G266" s="59" t="s">
        <v>610</v>
      </c>
      <c r="H266" s="59">
        <v>8</v>
      </c>
      <c r="I266" s="59" t="s">
        <v>921</v>
      </c>
      <c r="J266" s="60">
        <v>16860</v>
      </c>
    </row>
    <row r="267" spans="1:10" ht="15" customHeight="1">
      <c r="A267" s="58">
        <v>5923.88</v>
      </c>
      <c r="B267" s="59"/>
      <c r="C267" s="59" t="s">
        <v>922</v>
      </c>
      <c r="D267" s="59" t="s">
        <v>463</v>
      </c>
      <c r="E267" s="59" t="s">
        <v>57</v>
      </c>
      <c r="F267" s="59" t="s">
        <v>10</v>
      </c>
      <c r="G267" s="59"/>
      <c r="H267" s="59"/>
      <c r="I267" s="59" t="s">
        <v>902</v>
      </c>
      <c r="J267" s="60">
        <v>6302</v>
      </c>
    </row>
    <row r="268" spans="1:10" ht="15" customHeight="1">
      <c r="A268" s="58">
        <v>63000</v>
      </c>
      <c r="B268" s="59"/>
      <c r="C268" s="59" t="s">
        <v>923</v>
      </c>
      <c r="D268" s="59" t="s">
        <v>463</v>
      </c>
      <c r="E268" s="59"/>
      <c r="F268" s="59" t="s">
        <v>471</v>
      </c>
      <c r="G268" s="59" t="s">
        <v>473</v>
      </c>
      <c r="H268" s="59">
        <v>43</v>
      </c>
      <c r="I268" s="59" t="s">
        <v>924</v>
      </c>
      <c r="J268" s="60">
        <v>75318</v>
      </c>
    </row>
    <row r="269" spans="1:10" ht="15" customHeight="1">
      <c r="A269" s="58">
        <v>3145.24</v>
      </c>
      <c r="B269" s="59"/>
      <c r="C269" s="59" t="s">
        <v>925</v>
      </c>
      <c r="D269" s="59" t="s">
        <v>463</v>
      </c>
      <c r="E269" s="59" t="s">
        <v>56</v>
      </c>
      <c r="F269" s="59" t="s">
        <v>471</v>
      </c>
      <c r="G269" s="59" t="s">
        <v>473</v>
      </c>
      <c r="H269" s="59">
        <v>38</v>
      </c>
      <c r="I269" s="59" t="s">
        <v>430</v>
      </c>
      <c r="J269" s="60">
        <v>3346</v>
      </c>
    </row>
    <row r="270" spans="1:10" ht="15" customHeight="1">
      <c r="A270" s="58">
        <v>22704.76</v>
      </c>
      <c r="B270" s="59"/>
      <c r="C270" s="59" t="s">
        <v>926</v>
      </c>
      <c r="D270" s="59" t="s">
        <v>0</v>
      </c>
      <c r="E270" s="59" t="s">
        <v>5</v>
      </c>
      <c r="F270" s="59" t="s">
        <v>471</v>
      </c>
      <c r="G270" s="59" t="s">
        <v>853</v>
      </c>
      <c r="H270" s="59">
        <v>3</v>
      </c>
      <c r="I270" s="59" t="s">
        <v>927</v>
      </c>
      <c r="J270" s="60">
        <v>24154</v>
      </c>
    </row>
    <row r="271" spans="1:10" ht="15" customHeight="1">
      <c r="A271" s="58">
        <v>7573.58</v>
      </c>
      <c r="B271" s="59"/>
      <c r="C271" s="59" t="s">
        <v>928</v>
      </c>
      <c r="D271" s="59" t="s">
        <v>0</v>
      </c>
      <c r="E271" s="59" t="s">
        <v>5</v>
      </c>
      <c r="F271" s="59" t="s">
        <v>471</v>
      </c>
      <c r="G271" s="59" t="s">
        <v>477</v>
      </c>
      <c r="H271" s="59">
        <v>20</v>
      </c>
      <c r="I271" s="59" t="s">
        <v>929</v>
      </c>
      <c r="J271" s="60">
        <v>8057</v>
      </c>
    </row>
    <row r="272" spans="1:10" ht="15" customHeight="1">
      <c r="A272" s="58">
        <v>30124.179999999997</v>
      </c>
      <c r="B272" s="59"/>
      <c r="C272" s="59" t="s">
        <v>930</v>
      </c>
      <c r="D272" s="59" t="s">
        <v>13</v>
      </c>
      <c r="E272" s="59" t="s">
        <v>931</v>
      </c>
      <c r="F272" s="59" t="s">
        <v>471</v>
      </c>
      <c r="G272" s="59"/>
      <c r="H272" s="59"/>
      <c r="I272" s="59" t="s">
        <v>186</v>
      </c>
      <c r="J272" s="60">
        <v>32047</v>
      </c>
    </row>
    <row r="273" spans="1:10" ht="15" customHeight="1">
      <c r="A273" s="58">
        <v>34440.659999999996</v>
      </c>
      <c r="B273" s="59"/>
      <c r="C273" s="59" t="s">
        <v>932</v>
      </c>
      <c r="D273" s="59" t="s">
        <v>463</v>
      </c>
      <c r="E273" s="59"/>
      <c r="F273" s="59" t="s">
        <v>15</v>
      </c>
      <c r="G273" s="59"/>
      <c r="H273" s="59"/>
      <c r="I273" s="59" t="s">
        <v>933</v>
      </c>
      <c r="J273" s="60">
        <v>36639</v>
      </c>
    </row>
    <row r="274" spans="1:10" ht="15" customHeight="1">
      <c r="A274" s="58">
        <v>11270.599999999999</v>
      </c>
      <c r="B274" s="59"/>
      <c r="C274" s="59" t="s">
        <v>934</v>
      </c>
      <c r="D274" s="59" t="s">
        <v>0</v>
      </c>
      <c r="E274" s="59" t="s">
        <v>31</v>
      </c>
      <c r="F274" s="59" t="s">
        <v>15</v>
      </c>
      <c r="G274" s="59" t="s">
        <v>503</v>
      </c>
      <c r="H274" s="59">
        <v>1</v>
      </c>
      <c r="I274" s="59" t="s">
        <v>41</v>
      </c>
      <c r="J274" s="60">
        <v>11990</v>
      </c>
    </row>
    <row r="275" spans="1:10" ht="15" customHeight="1">
      <c r="A275" s="58">
        <v>19450.48</v>
      </c>
      <c r="B275" s="59"/>
      <c r="C275" s="59" t="s">
        <v>262</v>
      </c>
      <c r="D275" s="59" t="s">
        <v>463</v>
      </c>
      <c r="E275" s="59" t="s">
        <v>47</v>
      </c>
      <c r="F275" s="59" t="s">
        <v>15</v>
      </c>
      <c r="G275" s="59" t="s">
        <v>503</v>
      </c>
      <c r="H275" s="59">
        <v>2</v>
      </c>
      <c r="I275" s="59" t="s">
        <v>409</v>
      </c>
      <c r="J275" s="60">
        <v>20692</v>
      </c>
    </row>
    <row r="276" spans="1:10" ht="15" customHeight="1">
      <c r="A276" s="58">
        <v>17220.8</v>
      </c>
      <c r="B276" s="59"/>
      <c r="C276" s="59" t="s">
        <v>935</v>
      </c>
      <c r="D276" s="59" t="s">
        <v>463</v>
      </c>
      <c r="E276" s="59" t="s">
        <v>63</v>
      </c>
      <c r="F276" s="59" t="s">
        <v>15</v>
      </c>
      <c r="G276" s="59" t="s">
        <v>810</v>
      </c>
      <c r="H276" s="59">
        <v>25</v>
      </c>
      <c r="I276" s="59" t="s">
        <v>936</v>
      </c>
      <c r="J276" s="60">
        <v>18320</v>
      </c>
    </row>
    <row r="277" spans="1:10" ht="15" customHeight="1">
      <c r="A277" s="58">
        <v>31500</v>
      </c>
      <c r="B277" s="61" t="s">
        <v>101</v>
      </c>
      <c r="C277" s="59" t="s">
        <v>937</v>
      </c>
      <c r="D277" s="59"/>
      <c r="E277" s="61"/>
      <c r="F277" s="59" t="s">
        <v>7</v>
      </c>
      <c r="G277" s="59" t="s">
        <v>938</v>
      </c>
      <c r="H277" s="59">
        <v>115</v>
      </c>
      <c r="I277" s="62" t="s">
        <v>939</v>
      </c>
      <c r="J277" s="60">
        <v>37251</v>
      </c>
    </row>
    <row r="278" spans="1:10" ht="15" customHeight="1">
      <c r="A278" s="58">
        <v>5183.16</v>
      </c>
      <c r="B278" s="61"/>
      <c r="C278" s="59" t="s">
        <v>357</v>
      </c>
      <c r="D278" s="59" t="s">
        <v>463</v>
      </c>
      <c r="E278" s="61" t="s">
        <v>25</v>
      </c>
      <c r="F278" s="59" t="s">
        <v>7</v>
      </c>
      <c r="G278" s="59" t="s">
        <v>483</v>
      </c>
      <c r="H278" s="59">
        <v>92</v>
      </c>
      <c r="I278" s="62" t="s">
        <v>453</v>
      </c>
      <c r="J278" s="60">
        <v>5514</v>
      </c>
    </row>
    <row r="279" spans="1:10" ht="15" customHeight="1">
      <c r="A279" s="58">
        <v>6059.24</v>
      </c>
      <c r="B279" s="61"/>
      <c r="C279" s="59" t="s">
        <v>940</v>
      </c>
      <c r="D279" s="59" t="s">
        <v>463</v>
      </c>
      <c r="E279" s="61" t="s">
        <v>116</v>
      </c>
      <c r="F279" s="59" t="s">
        <v>7</v>
      </c>
      <c r="G279" s="59" t="s">
        <v>941</v>
      </c>
      <c r="H279" s="59" t="s">
        <v>942</v>
      </c>
      <c r="I279" s="62" t="s">
        <v>528</v>
      </c>
      <c r="J279" s="60">
        <v>6446</v>
      </c>
    </row>
    <row r="280" spans="1:10" ht="15" customHeight="1">
      <c r="A280" s="58">
        <v>11421</v>
      </c>
      <c r="B280" s="61"/>
      <c r="C280" s="59" t="s">
        <v>943</v>
      </c>
      <c r="D280" s="59" t="s">
        <v>463</v>
      </c>
      <c r="E280" s="61" t="s">
        <v>728</v>
      </c>
      <c r="F280" s="59" t="s">
        <v>7</v>
      </c>
      <c r="G280" s="59" t="s">
        <v>944</v>
      </c>
      <c r="H280" s="59" t="s">
        <v>945</v>
      </c>
      <c r="I280" s="62" t="s">
        <v>946</v>
      </c>
      <c r="J280" s="60">
        <v>12150</v>
      </c>
    </row>
    <row r="281" spans="1:10">
      <c r="A281" s="58">
        <v>3850</v>
      </c>
      <c r="B281" s="61" t="s">
        <v>696</v>
      </c>
      <c r="C281" s="59" t="s">
        <v>947</v>
      </c>
      <c r="D281" s="59" t="s">
        <v>18</v>
      </c>
      <c r="E281" s="61" t="s">
        <v>948</v>
      </c>
      <c r="F281" s="59" t="s">
        <v>7</v>
      </c>
      <c r="G281" s="59" t="s">
        <v>949</v>
      </c>
      <c r="H281" s="59">
        <v>18</v>
      </c>
      <c r="I281" s="62" t="s">
        <v>950</v>
      </c>
      <c r="J281" s="60">
        <v>4250</v>
      </c>
    </row>
    <row r="282" spans="1:10" ht="15" customHeight="1">
      <c r="A282" s="58">
        <v>66000</v>
      </c>
      <c r="B282" s="61" t="s">
        <v>8</v>
      </c>
      <c r="C282" s="59" t="s">
        <v>951</v>
      </c>
      <c r="D282" s="59" t="s">
        <v>463</v>
      </c>
      <c r="E282" s="61"/>
      <c r="F282" s="59" t="s">
        <v>7</v>
      </c>
      <c r="G282" s="59" t="s">
        <v>482</v>
      </c>
      <c r="H282" s="59">
        <v>42</v>
      </c>
      <c r="I282" s="62" t="s">
        <v>952</v>
      </c>
      <c r="J282" s="60">
        <v>81200</v>
      </c>
    </row>
    <row r="283" spans="1:10" ht="15" customHeight="1">
      <c r="A283" s="58">
        <v>49500</v>
      </c>
      <c r="B283" s="61" t="s">
        <v>101</v>
      </c>
      <c r="C283" s="59" t="s">
        <v>953</v>
      </c>
      <c r="D283" s="59" t="s">
        <v>60</v>
      </c>
      <c r="E283" s="61" t="s">
        <v>61</v>
      </c>
      <c r="F283" s="59" t="s">
        <v>7</v>
      </c>
      <c r="G283" s="59" t="s">
        <v>482</v>
      </c>
      <c r="H283" s="59">
        <v>41</v>
      </c>
      <c r="I283" s="62" t="s">
        <v>954</v>
      </c>
      <c r="J283" s="60">
        <v>52980</v>
      </c>
    </row>
    <row r="284" spans="1:10" ht="15" customHeight="1">
      <c r="A284" s="58">
        <v>30535</v>
      </c>
      <c r="B284" s="61" t="s">
        <v>8</v>
      </c>
      <c r="C284" s="59" t="s">
        <v>955</v>
      </c>
      <c r="D284" s="59" t="s">
        <v>2</v>
      </c>
      <c r="E284" s="61"/>
      <c r="F284" s="59" t="s">
        <v>140</v>
      </c>
      <c r="G284" s="59" t="s">
        <v>127</v>
      </c>
      <c r="H284" s="59"/>
      <c r="I284" s="62"/>
      <c r="J284" s="60">
        <v>31812</v>
      </c>
    </row>
    <row r="285" spans="1:10" ht="15" customHeight="1">
      <c r="A285" s="58">
        <v>46800</v>
      </c>
      <c r="B285" s="59"/>
      <c r="C285" s="59" t="s">
        <v>956</v>
      </c>
      <c r="D285" s="59" t="s">
        <v>463</v>
      </c>
      <c r="E285" s="59"/>
      <c r="F285" s="59" t="s">
        <v>14</v>
      </c>
      <c r="G285" s="119"/>
      <c r="H285" s="59" t="s">
        <v>85</v>
      </c>
      <c r="I285" s="59" t="s">
        <v>957</v>
      </c>
      <c r="J285" s="60">
        <v>52384</v>
      </c>
    </row>
    <row r="286" spans="1:10" ht="15" customHeight="1">
      <c r="A286" s="58">
        <v>3264.62</v>
      </c>
      <c r="B286" s="59"/>
      <c r="C286" s="59" t="s">
        <v>958</v>
      </c>
      <c r="D286" s="59" t="s">
        <v>463</v>
      </c>
      <c r="E286" s="59" t="s">
        <v>56</v>
      </c>
      <c r="F286" s="59" t="s">
        <v>10</v>
      </c>
      <c r="G286" s="59" t="s">
        <v>475</v>
      </c>
      <c r="H286" s="59">
        <v>19</v>
      </c>
      <c r="I286" s="59" t="s">
        <v>959</v>
      </c>
      <c r="J286" s="60">
        <v>3473</v>
      </c>
    </row>
    <row r="287" spans="1:10" ht="15" customHeight="1">
      <c r="A287" s="58">
        <v>3590.7999999999997</v>
      </c>
      <c r="B287" s="59"/>
      <c r="C287" s="59" t="s">
        <v>960</v>
      </c>
      <c r="D287" s="59" t="s">
        <v>463</v>
      </c>
      <c r="E287" s="59" t="s">
        <v>56</v>
      </c>
      <c r="F287" s="59" t="s">
        <v>10</v>
      </c>
      <c r="G287" s="59"/>
      <c r="H287" s="59"/>
      <c r="I287" s="59" t="s">
        <v>179</v>
      </c>
      <c r="J287" s="60">
        <v>3820</v>
      </c>
    </row>
    <row r="288" spans="1:10" ht="15" customHeight="1">
      <c r="A288" s="58">
        <v>5766.9</v>
      </c>
      <c r="B288" s="59"/>
      <c r="C288" s="59" t="s">
        <v>961</v>
      </c>
      <c r="D288" s="59" t="s">
        <v>463</v>
      </c>
      <c r="E288" s="59" t="s">
        <v>58</v>
      </c>
      <c r="F288" s="59" t="s">
        <v>10</v>
      </c>
      <c r="G288" s="59"/>
      <c r="H288" s="59"/>
      <c r="I288" s="59" t="s">
        <v>173</v>
      </c>
      <c r="J288" s="60">
        <v>6135</v>
      </c>
    </row>
    <row r="289" spans="1:10" ht="15" customHeight="1">
      <c r="A289" s="58">
        <v>2945.96</v>
      </c>
      <c r="B289" s="59"/>
      <c r="C289" s="59" t="s">
        <v>962</v>
      </c>
      <c r="D289" s="59" t="s">
        <v>463</v>
      </c>
      <c r="E289" s="59" t="s">
        <v>47</v>
      </c>
      <c r="F289" s="59" t="s">
        <v>10</v>
      </c>
      <c r="G289" s="59"/>
      <c r="H289" s="59"/>
      <c r="I289" s="59" t="s">
        <v>179</v>
      </c>
      <c r="J289" s="60">
        <v>3134</v>
      </c>
    </row>
    <row r="290" spans="1:10" ht="15" customHeight="1">
      <c r="A290" s="58">
        <v>25485.279999999999</v>
      </c>
      <c r="B290" s="59"/>
      <c r="C290" s="59" t="s">
        <v>963</v>
      </c>
      <c r="D290" s="59" t="s">
        <v>13</v>
      </c>
      <c r="E290" s="59" t="s">
        <v>41</v>
      </c>
      <c r="F290" s="59" t="s">
        <v>471</v>
      </c>
      <c r="G290" s="59" t="s">
        <v>853</v>
      </c>
      <c r="H290" s="59">
        <v>4</v>
      </c>
      <c r="I290" s="59" t="s">
        <v>838</v>
      </c>
      <c r="J290" s="60">
        <v>27112</v>
      </c>
    </row>
    <row r="291" spans="1:10" ht="15" customHeight="1">
      <c r="A291" s="58">
        <v>10117.219999999999</v>
      </c>
      <c r="B291" s="59"/>
      <c r="C291" s="59" t="s">
        <v>964</v>
      </c>
      <c r="D291" s="59" t="s">
        <v>16</v>
      </c>
      <c r="E291" s="59" t="s">
        <v>624</v>
      </c>
      <c r="F291" s="59" t="s">
        <v>471</v>
      </c>
      <c r="G291" s="59" t="s">
        <v>476</v>
      </c>
      <c r="H291" s="59">
        <v>13</v>
      </c>
      <c r="I291" s="59" t="s">
        <v>965</v>
      </c>
      <c r="J291" s="60">
        <v>10763</v>
      </c>
    </row>
    <row r="292" spans="1:10" ht="15" customHeight="1">
      <c r="A292" s="58">
        <v>20181.8</v>
      </c>
      <c r="B292" s="59"/>
      <c r="C292" s="59" t="s">
        <v>966</v>
      </c>
      <c r="D292" s="59" t="s">
        <v>463</v>
      </c>
      <c r="E292" s="59" t="s">
        <v>47</v>
      </c>
      <c r="F292" s="59" t="s">
        <v>471</v>
      </c>
      <c r="G292" s="59" t="s">
        <v>967</v>
      </c>
      <c r="H292" s="59" t="s">
        <v>968</v>
      </c>
      <c r="I292" s="59" t="s">
        <v>969</v>
      </c>
      <c r="J292" s="60">
        <v>21470</v>
      </c>
    </row>
    <row r="293" spans="1:10" ht="15" customHeight="1">
      <c r="A293" s="58">
        <v>29931.48</v>
      </c>
      <c r="B293" s="59"/>
      <c r="C293" s="59" t="s">
        <v>970</v>
      </c>
      <c r="D293" s="59" t="s">
        <v>463</v>
      </c>
      <c r="E293" s="59"/>
      <c r="F293" s="59" t="s">
        <v>471</v>
      </c>
      <c r="G293" s="59" t="s">
        <v>878</v>
      </c>
      <c r="H293" s="59">
        <v>25</v>
      </c>
      <c r="I293" s="59" t="s">
        <v>41</v>
      </c>
      <c r="J293" s="60">
        <v>31842</v>
      </c>
    </row>
    <row r="294" spans="1:10" ht="15" customHeight="1">
      <c r="A294" s="58">
        <v>5955.8399999999992</v>
      </c>
      <c r="B294" s="59"/>
      <c r="C294" s="59" t="s">
        <v>971</v>
      </c>
      <c r="D294" s="59" t="s">
        <v>44</v>
      </c>
      <c r="E294" s="59" t="s">
        <v>46</v>
      </c>
      <c r="F294" s="59" t="s">
        <v>6</v>
      </c>
      <c r="G294" s="59"/>
      <c r="H294" s="59"/>
      <c r="I294" s="59" t="s">
        <v>410</v>
      </c>
      <c r="J294" s="60">
        <v>6336</v>
      </c>
    </row>
    <row r="295" spans="1:10" ht="15" customHeight="1">
      <c r="A295" s="58">
        <v>8000</v>
      </c>
      <c r="B295" s="61" t="s">
        <v>696</v>
      </c>
      <c r="C295" s="59" t="s">
        <v>972</v>
      </c>
      <c r="D295" s="59" t="s">
        <v>50</v>
      </c>
      <c r="E295" s="61" t="s">
        <v>53</v>
      </c>
      <c r="F295" s="59" t="s">
        <v>7</v>
      </c>
      <c r="G295" s="59" t="s">
        <v>826</v>
      </c>
      <c r="H295" s="59" t="s">
        <v>597</v>
      </c>
      <c r="I295" s="62" t="s">
        <v>973</v>
      </c>
      <c r="J295" s="60">
        <v>10131</v>
      </c>
    </row>
    <row r="296" spans="1:10" ht="15" customHeight="1">
      <c r="A296" s="58">
        <v>52000</v>
      </c>
      <c r="B296" s="61"/>
      <c r="C296" s="59" t="s">
        <v>974</v>
      </c>
      <c r="D296" s="59" t="s">
        <v>18</v>
      </c>
      <c r="E296" s="61" t="s">
        <v>975</v>
      </c>
      <c r="F296" s="59" t="s">
        <v>7</v>
      </c>
      <c r="G296" s="59" t="s">
        <v>944</v>
      </c>
      <c r="H296" s="59">
        <v>117</v>
      </c>
      <c r="I296" s="62" t="s">
        <v>976</v>
      </c>
      <c r="J296" s="60">
        <v>56174</v>
      </c>
    </row>
    <row r="297" spans="1:10" ht="15" customHeight="1">
      <c r="A297" s="58">
        <v>7578.28</v>
      </c>
      <c r="B297" s="61"/>
      <c r="C297" s="59" t="s">
        <v>977</v>
      </c>
      <c r="D297" s="59" t="s">
        <v>463</v>
      </c>
      <c r="E297" s="61" t="s">
        <v>113</v>
      </c>
      <c r="F297" s="59" t="s">
        <v>12</v>
      </c>
      <c r="G297" s="59" t="s">
        <v>491</v>
      </c>
      <c r="H297" s="59">
        <v>14</v>
      </c>
      <c r="I297" s="62" t="s">
        <v>978</v>
      </c>
      <c r="J297" s="60">
        <v>8062</v>
      </c>
    </row>
    <row r="298" spans="1:10" ht="15" customHeight="1">
      <c r="A298" s="58">
        <v>4585.32</v>
      </c>
      <c r="B298" s="61"/>
      <c r="C298" s="59" t="s">
        <v>979</v>
      </c>
      <c r="D298" s="59" t="s">
        <v>463</v>
      </c>
      <c r="E298" s="61"/>
      <c r="F298" s="59" t="s">
        <v>80</v>
      </c>
      <c r="G298" s="59" t="s">
        <v>515</v>
      </c>
      <c r="H298" s="59">
        <v>5</v>
      </c>
      <c r="I298" s="62" t="s">
        <v>41</v>
      </c>
      <c r="J298" s="60">
        <v>4878</v>
      </c>
    </row>
    <row r="299" spans="1:10" ht="15" customHeight="1">
      <c r="A299" s="58">
        <v>65200</v>
      </c>
      <c r="B299" s="61" t="s">
        <v>8</v>
      </c>
      <c r="C299" s="59" t="s">
        <v>204</v>
      </c>
      <c r="D299" s="59" t="s">
        <v>463</v>
      </c>
      <c r="E299" s="61"/>
      <c r="F299" s="59" t="s">
        <v>140</v>
      </c>
      <c r="G299" s="59" t="s">
        <v>133</v>
      </c>
      <c r="H299" s="59"/>
      <c r="I299" s="62"/>
      <c r="J299" s="60">
        <v>75592</v>
      </c>
    </row>
    <row r="300" spans="1:10" ht="15" customHeight="1">
      <c r="A300" s="58">
        <v>49000</v>
      </c>
      <c r="B300" s="61" t="s">
        <v>101</v>
      </c>
      <c r="C300" s="59" t="s">
        <v>740</v>
      </c>
      <c r="D300" s="59" t="s">
        <v>463</v>
      </c>
      <c r="E300" s="61"/>
      <c r="F300" s="59" t="s">
        <v>192</v>
      </c>
      <c r="G300" s="59" t="s">
        <v>194</v>
      </c>
      <c r="H300" s="59"/>
      <c r="I300" s="62"/>
      <c r="J300" s="60">
        <v>56851</v>
      </c>
    </row>
    <row r="301" spans="1:10" ht="15" customHeight="1">
      <c r="A301" s="58">
        <v>51700</v>
      </c>
      <c r="B301" s="59"/>
      <c r="C301" s="59" t="s">
        <v>980</v>
      </c>
      <c r="D301" s="59" t="s">
        <v>463</v>
      </c>
      <c r="E301" s="59"/>
      <c r="F301" s="59" t="s">
        <v>14</v>
      </c>
      <c r="G301" s="59" t="s">
        <v>813</v>
      </c>
      <c r="H301" s="59" t="s">
        <v>747</v>
      </c>
      <c r="I301" s="59" t="s">
        <v>981</v>
      </c>
      <c r="J301" s="60">
        <v>56539</v>
      </c>
    </row>
    <row r="302" spans="1:10" ht="15" customHeight="1">
      <c r="A302" s="58">
        <v>29715.279999999999</v>
      </c>
      <c r="B302" s="59"/>
      <c r="C302" s="59" t="s">
        <v>982</v>
      </c>
      <c r="D302" s="59" t="s">
        <v>463</v>
      </c>
      <c r="E302" s="59"/>
      <c r="F302" s="59" t="s">
        <v>14</v>
      </c>
      <c r="G302" s="59" t="s">
        <v>983</v>
      </c>
      <c r="H302" s="59">
        <v>23</v>
      </c>
      <c r="I302" s="59" t="s">
        <v>172</v>
      </c>
      <c r="J302" s="60">
        <v>31612</v>
      </c>
    </row>
    <row r="303" spans="1:10" ht="15" customHeight="1">
      <c r="A303" s="58">
        <v>6161.7</v>
      </c>
      <c r="B303" s="59"/>
      <c r="C303" s="59" t="s">
        <v>300</v>
      </c>
      <c r="D303" s="59" t="s">
        <v>463</v>
      </c>
      <c r="E303" s="59" t="s">
        <v>64</v>
      </c>
      <c r="F303" s="59" t="s">
        <v>14</v>
      </c>
      <c r="G303" s="59"/>
      <c r="H303" s="59">
        <v>5</v>
      </c>
      <c r="I303" s="59" t="s">
        <v>430</v>
      </c>
      <c r="J303" s="60">
        <v>6555</v>
      </c>
    </row>
    <row r="304" spans="1:10" ht="15" customHeight="1">
      <c r="A304" s="58">
        <v>25669.519999999997</v>
      </c>
      <c r="B304" s="59"/>
      <c r="C304" s="59" t="s">
        <v>984</v>
      </c>
      <c r="D304" s="59" t="s">
        <v>463</v>
      </c>
      <c r="E304" s="59"/>
      <c r="F304" s="59" t="s">
        <v>14</v>
      </c>
      <c r="G304" s="59" t="s">
        <v>770</v>
      </c>
      <c r="H304" s="59">
        <v>2</v>
      </c>
      <c r="I304" s="59" t="s">
        <v>985</v>
      </c>
      <c r="J304" s="60">
        <v>27308</v>
      </c>
    </row>
    <row r="305" spans="1:11" ht="15" customHeight="1">
      <c r="A305" s="58">
        <v>1782.24</v>
      </c>
      <c r="B305" s="59"/>
      <c r="C305" s="59" t="s">
        <v>986</v>
      </c>
      <c r="D305" s="59" t="s">
        <v>463</v>
      </c>
      <c r="E305" s="59" t="s">
        <v>47</v>
      </c>
      <c r="F305" s="59" t="s">
        <v>10</v>
      </c>
      <c r="G305" s="59"/>
      <c r="H305" s="59"/>
      <c r="I305" s="59" t="s">
        <v>987</v>
      </c>
      <c r="J305" s="60">
        <v>1896</v>
      </c>
    </row>
    <row r="306" spans="1:11" ht="15" customHeight="1">
      <c r="A306" s="58">
        <v>66500</v>
      </c>
      <c r="B306" s="59"/>
      <c r="C306" s="59" t="s">
        <v>988</v>
      </c>
      <c r="D306" s="59" t="s">
        <v>463</v>
      </c>
      <c r="E306" s="59"/>
      <c r="F306" s="59" t="s">
        <v>471</v>
      </c>
      <c r="G306" s="59" t="s">
        <v>473</v>
      </c>
      <c r="H306" s="59">
        <v>42</v>
      </c>
      <c r="I306" s="59" t="s">
        <v>184</v>
      </c>
      <c r="J306" s="60">
        <v>80499</v>
      </c>
    </row>
    <row r="307" spans="1:11" ht="15" customHeight="1">
      <c r="A307" s="58">
        <v>30370.46</v>
      </c>
      <c r="B307" s="59"/>
      <c r="C307" s="59" t="s">
        <v>989</v>
      </c>
      <c r="D307" s="59" t="s">
        <v>463</v>
      </c>
      <c r="E307" s="59"/>
      <c r="F307" s="59" t="s">
        <v>471</v>
      </c>
      <c r="G307" s="59" t="s">
        <v>473</v>
      </c>
      <c r="H307" s="59" t="s">
        <v>990</v>
      </c>
      <c r="I307" s="59" t="s">
        <v>188</v>
      </c>
      <c r="J307" s="60">
        <v>32309</v>
      </c>
    </row>
    <row r="308" spans="1:11" ht="15" customHeight="1">
      <c r="A308" s="58">
        <v>5483.96</v>
      </c>
      <c r="B308" s="59"/>
      <c r="C308" s="59" t="s">
        <v>991</v>
      </c>
      <c r="D308" s="59" t="s">
        <v>44</v>
      </c>
      <c r="E308" s="59" t="s">
        <v>30</v>
      </c>
      <c r="F308" s="59" t="s">
        <v>471</v>
      </c>
      <c r="G308" s="59" t="s">
        <v>477</v>
      </c>
      <c r="H308" s="59">
        <v>20</v>
      </c>
      <c r="I308" s="59" t="s">
        <v>41</v>
      </c>
      <c r="J308" s="60">
        <v>5834</v>
      </c>
    </row>
    <row r="309" spans="1:11" ht="15" customHeight="1">
      <c r="A309" s="58">
        <v>10449.98</v>
      </c>
      <c r="B309" s="59"/>
      <c r="C309" s="59" t="s">
        <v>992</v>
      </c>
      <c r="D309" s="59" t="s">
        <v>463</v>
      </c>
      <c r="E309" s="59"/>
      <c r="F309" s="59" t="s">
        <v>15</v>
      </c>
      <c r="G309" s="59" t="s">
        <v>808</v>
      </c>
      <c r="H309" s="59">
        <v>20</v>
      </c>
      <c r="I309" s="59" t="s">
        <v>41</v>
      </c>
      <c r="J309" s="60">
        <v>11117</v>
      </c>
    </row>
    <row r="310" spans="1:11" ht="15" customHeight="1">
      <c r="A310" s="58">
        <v>68000</v>
      </c>
      <c r="B310" s="59"/>
      <c r="C310" s="59" t="s">
        <v>993</v>
      </c>
      <c r="D310" s="59" t="s">
        <v>463</v>
      </c>
      <c r="E310" s="59"/>
      <c r="F310" s="59" t="s">
        <v>15</v>
      </c>
      <c r="G310" s="59"/>
      <c r="H310" s="59"/>
      <c r="I310" s="59" t="s">
        <v>436</v>
      </c>
      <c r="J310" s="60">
        <v>82000</v>
      </c>
    </row>
    <row r="311" spans="1:11" ht="15" customHeight="1">
      <c r="A311" s="58">
        <v>54500</v>
      </c>
      <c r="B311" s="61"/>
      <c r="C311" s="59" t="s">
        <v>994</v>
      </c>
      <c r="D311" s="59"/>
      <c r="E311" s="61"/>
      <c r="F311" s="59" t="s">
        <v>12</v>
      </c>
      <c r="G311" s="59" t="s">
        <v>718</v>
      </c>
      <c r="H311" s="59">
        <v>7</v>
      </c>
      <c r="I311" s="62" t="s">
        <v>995</v>
      </c>
      <c r="J311" s="60">
        <v>61123</v>
      </c>
    </row>
    <row r="312" spans="1:11" ht="15" customHeight="1">
      <c r="A312" s="58">
        <v>2444</v>
      </c>
      <c r="B312" s="61"/>
      <c r="C312" s="59" t="s">
        <v>996</v>
      </c>
      <c r="D312" s="59" t="s">
        <v>463</v>
      </c>
      <c r="E312" s="61" t="s">
        <v>89</v>
      </c>
      <c r="F312" s="59" t="s">
        <v>12</v>
      </c>
      <c r="G312" s="59"/>
      <c r="H312" s="59"/>
      <c r="I312" s="62" t="s">
        <v>997</v>
      </c>
      <c r="J312" s="60">
        <v>2600</v>
      </c>
    </row>
    <row r="313" spans="1:11">
      <c r="A313" s="86">
        <v>5083.5199999999995</v>
      </c>
      <c r="B313" s="78"/>
      <c r="C313" s="64" t="s">
        <v>763</v>
      </c>
      <c r="D313" s="64" t="s">
        <v>463</v>
      </c>
      <c r="E313" s="78" t="s">
        <v>25</v>
      </c>
      <c r="F313" s="64" t="s">
        <v>80</v>
      </c>
      <c r="G313" s="59" t="s">
        <v>515</v>
      </c>
      <c r="H313" s="64">
        <v>10</v>
      </c>
      <c r="I313" s="82" t="s">
        <v>802</v>
      </c>
      <c r="J313" s="120">
        <v>5408</v>
      </c>
    </row>
    <row r="314" spans="1:11">
      <c r="A314" s="33"/>
      <c r="B314" s="34"/>
      <c r="C314" s="34"/>
      <c r="D314" s="34"/>
      <c r="E314" s="34"/>
      <c r="F314" s="34"/>
      <c r="G314" s="34"/>
      <c r="H314" s="34"/>
      <c r="I314" s="34"/>
      <c r="J314" s="35"/>
    </row>
    <row r="315" spans="1:11">
      <c r="A315" s="33"/>
      <c r="B315" s="34"/>
      <c r="C315" s="34"/>
      <c r="D315" s="34"/>
      <c r="E315" s="34"/>
      <c r="F315" s="34"/>
      <c r="G315" s="34"/>
      <c r="H315" s="34"/>
      <c r="I315" s="34"/>
      <c r="J315" s="35"/>
    </row>
    <row r="316" spans="1:11" ht="18">
      <c r="A316" s="124" t="s">
        <v>110</v>
      </c>
      <c r="B316" s="124"/>
      <c r="C316" s="124"/>
      <c r="D316" s="140">
        <f>SUM(Таблица3[Volume, tons])</f>
        <v>6479598.4900000039</v>
      </c>
      <c r="E316" s="140"/>
      <c r="F316"/>
      <c r="G316"/>
    </row>
    <row r="317" spans="1:11" ht="19">
      <c r="A317" s="124" t="s">
        <v>40</v>
      </c>
      <c r="B317" s="124"/>
      <c r="C317" s="124"/>
      <c r="D317" s="141" t="s">
        <v>750</v>
      </c>
      <c r="E317" s="141"/>
      <c r="F317"/>
      <c r="G317" s="30"/>
      <c r="H317" s="4"/>
      <c r="I317" s="43"/>
      <c r="J317" s="44"/>
      <c r="K317" s="45"/>
    </row>
    <row r="318" spans="1:11">
      <c r="A318" s="20"/>
      <c r="B318" s="20"/>
      <c r="C318" s="21"/>
      <c r="D318" s="25"/>
      <c r="E318" s="25"/>
      <c r="F318"/>
      <c r="G318" s="31"/>
      <c r="H318" s="5"/>
      <c r="I318" s="26"/>
      <c r="J318"/>
      <c r="K318"/>
    </row>
    <row r="319" spans="1:11" ht="18">
      <c r="A319" s="124" t="s">
        <v>111</v>
      </c>
      <c r="B319" s="124"/>
      <c r="C319" s="124"/>
      <c r="D319" s="140">
        <v>310</v>
      </c>
      <c r="E319" s="140"/>
      <c r="F319"/>
      <c r="G319"/>
      <c r="I319" s="46"/>
      <c r="J319"/>
      <c r="K319" s="47"/>
    </row>
    <row r="320" spans="1:11">
      <c r="A320" s="3"/>
      <c r="F320"/>
      <c r="G320"/>
      <c r="I320"/>
      <c r="J320"/>
      <c r="K320"/>
    </row>
    <row r="321" spans="1:13" ht="16">
      <c r="A321" s="10"/>
      <c r="B321" s="10"/>
      <c r="C321" s="36" t="s">
        <v>792</v>
      </c>
      <c r="D321" s="36" t="s">
        <v>742</v>
      </c>
      <c r="E321" s="37" t="s">
        <v>43</v>
      </c>
      <c r="F321"/>
      <c r="G321"/>
      <c r="I321" s="137"/>
      <c r="J321" s="138"/>
      <c r="K321" s="48"/>
      <c r="L321" s="121"/>
      <c r="M321" s="49"/>
    </row>
    <row r="322" spans="1:13" ht="16">
      <c r="A322" s="11" t="s">
        <v>42</v>
      </c>
      <c r="B322" s="11"/>
      <c r="C322" s="38">
        <v>310</v>
      </c>
      <c r="D322" s="38">
        <v>328</v>
      </c>
      <c r="E322" s="39" t="s">
        <v>998</v>
      </c>
      <c r="F322"/>
      <c r="G322"/>
      <c r="I322" s="50"/>
      <c r="J322" s="50"/>
      <c r="K322" s="51"/>
      <c r="L322" s="51"/>
      <c r="M322" s="52"/>
    </row>
    <row r="323" spans="1:13" ht="16">
      <c r="A323" s="10" t="s">
        <v>96</v>
      </c>
      <c r="B323" s="12"/>
      <c r="C323" s="40">
        <v>148</v>
      </c>
      <c r="D323" s="40">
        <v>169</v>
      </c>
      <c r="E323" s="41" t="s">
        <v>1001</v>
      </c>
      <c r="F323"/>
      <c r="G323"/>
      <c r="I323" s="53"/>
      <c r="J323" s="54"/>
      <c r="K323" s="55"/>
      <c r="L323" s="55"/>
      <c r="M323" s="56"/>
    </row>
    <row r="324" spans="1:13" ht="16">
      <c r="A324" s="12" t="s">
        <v>469</v>
      </c>
      <c r="B324" s="10"/>
      <c r="C324" s="42">
        <v>122</v>
      </c>
      <c r="D324" s="42">
        <v>125</v>
      </c>
      <c r="E324" s="41" t="s">
        <v>1000</v>
      </c>
      <c r="F324"/>
      <c r="G324"/>
      <c r="I324" s="54"/>
      <c r="J324" s="53"/>
      <c r="K324" s="57"/>
      <c r="L324" s="57"/>
      <c r="M324" s="56"/>
    </row>
    <row r="325" spans="1:13" ht="16">
      <c r="A325" s="10" t="s">
        <v>97</v>
      </c>
      <c r="B325" s="10"/>
      <c r="C325" s="42">
        <v>17</v>
      </c>
      <c r="D325" s="42">
        <v>14</v>
      </c>
      <c r="E325" s="41" t="s">
        <v>999</v>
      </c>
      <c r="F325"/>
      <c r="G325"/>
      <c r="I325" s="53"/>
      <c r="J325" s="53"/>
      <c r="K325" s="57"/>
      <c r="L325" s="57"/>
      <c r="M325" s="56"/>
    </row>
    <row r="326" spans="1:13" ht="16">
      <c r="A326" s="10" t="s">
        <v>98</v>
      </c>
      <c r="B326" s="10"/>
      <c r="C326" s="42">
        <v>23</v>
      </c>
      <c r="D326" s="42">
        <v>20</v>
      </c>
      <c r="E326" s="41" t="s">
        <v>999</v>
      </c>
      <c r="F326"/>
      <c r="G326"/>
      <c r="I326" s="53"/>
      <c r="J326" s="53"/>
      <c r="K326" s="57"/>
      <c r="L326" s="57"/>
      <c r="M326" s="56"/>
    </row>
    <row r="327" spans="1:13">
      <c r="A327"/>
      <c r="B327"/>
      <c r="C327"/>
      <c r="D327"/>
      <c r="E327"/>
      <c r="F327"/>
      <c r="G327"/>
      <c r="I327" s="4"/>
    </row>
    <row r="328" spans="1:13">
      <c r="A328"/>
      <c r="B328"/>
      <c r="C328"/>
      <c r="D328"/>
      <c r="E328"/>
      <c r="F328"/>
      <c r="G328"/>
    </row>
    <row r="329" spans="1:13">
      <c r="A329"/>
      <c r="B329"/>
      <c r="C329"/>
      <c r="D329"/>
      <c r="E329"/>
      <c r="F329"/>
      <c r="G329"/>
    </row>
    <row r="330" spans="1:13">
      <c r="A330"/>
      <c r="B330"/>
      <c r="C330"/>
      <c r="D330"/>
      <c r="E330"/>
      <c r="F330"/>
      <c r="G330"/>
    </row>
    <row r="331" spans="1:13">
      <c r="A331"/>
      <c r="B331"/>
      <c r="C331"/>
      <c r="D331"/>
      <c r="E331"/>
      <c r="F331"/>
      <c r="G331"/>
    </row>
    <row r="332" spans="1:13">
      <c r="A332"/>
      <c r="B332"/>
      <c r="C332" s="26"/>
      <c r="D332"/>
      <c r="E332"/>
      <c r="F332"/>
      <c r="G332"/>
    </row>
    <row r="333" spans="1:13">
      <c r="A333"/>
      <c r="B333"/>
      <c r="C333" s="27"/>
      <c r="D333"/>
      <c r="E333"/>
      <c r="F333"/>
      <c r="G333"/>
    </row>
    <row r="334" spans="1:13">
      <c r="A334"/>
      <c r="B334"/>
      <c r="C334" s="28"/>
      <c r="D334"/>
      <c r="E334"/>
      <c r="F334"/>
      <c r="G334"/>
    </row>
    <row r="335" spans="1:13">
      <c r="A335"/>
      <c r="B335"/>
      <c r="C335"/>
      <c r="D335"/>
      <c r="E335"/>
      <c r="F335"/>
      <c r="G335"/>
    </row>
    <row r="336" spans="1:13">
      <c r="A336"/>
      <c r="B336"/>
      <c r="C336"/>
      <c r="D336"/>
      <c r="E336"/>
      <c r="F336"/>
      <c r="G336"/>
    </row>
    <row r="337" spans="1:7">
      <c r="A337"/>
      <c r="B337"/>
      <c r="C337"/>
      <c r="D337"/>
      <c r="E337"/>
      <c r="F337"/>
      <c r="G337"/>
    </row>
    <row r="338" spans="1:7">
      <c r="A338"/>
      <c r="B338"/>
      <c r="C338"/>
      <c r="D338"/>
      <c r="E338"/>
      <c r="F338"/>
      <c r="G338"/>
    </row>
    <row r="339" spans="1:7">
      <c r="A339"/>
      <c r="B339"/>
      <c r="C339"/>
      <c r="D339"/>
      <c r="E339"/>
      <c r="F339"/>
      <c r="G339"/>
    </row>
    <row r="340" spans="1:7">
      <c r="A340"/>
      <c r="B340"/>
      <c r="C340"/>
      <c r="D340"/>
      <c r="E340"/>
      <c r="F340"/>
      <c r="G340"/>
    </row>
    <row r="341" spans="1:7">
      <c r="A341"/>
      <c r="B341"/>
      <c r="C341"/>
      <c r="D341"/>
      <c r="E341"/>
      <c r="F341"/>
      <c r="G341"/>
    </row>
    <row r="342" spans="1:7">
      <c r="A342"/>
      <c r="B342"/>
      <c r="C342"/>
      <c r="D342"/>
      <c r="E342"/>
      <c r="F342"/>
      <c r="G342"/>
    </row>
    <row r="343" spans="1:7">
      <c r="A343"/>
      <c r="B343"/>
      <c r="C343"/>
      <c r="D343"/>
      <c r="E343"/>
      <c r="F343"/>
      <c r="G343"/>
    </row>
    <row r="344" spans="1:7">
      <c r="A344"/>
      <c r="B344"/>
      <c r="C344"/>
      <c r="D344"/>
      <c r="E344"/>
      <c r="F344"/>
      <c r="G344"/>
    </row>
    <row r="345" spans="1:7">
      <c r="A345"/>
      <c r="B345"/>
      <c r="C345"/>
      <c r="D345"/>
      <c r="E345"/>
      <c r="F345"/>
      <c r="G345"/>
    </row>
    <row r="346" spans="1:7">
      <c r="A346"/>
      <c r="B346"/>
      <c r="C346"/>
      <c r="D346"/>
      <c r="E346"/>
      <c r="F346"/>
      <c r="G346"/>
    </row>
    <row r="347" spans="1:7">
      <c r="A347"/>
      <c r="B347"/>
      <c r="C347"/>
      <c r="D347"/>
      <c r="E347"/>
      <c r="F347"/>
      <c r="G347"/>
    </row>
    <row r="348" spans="1:7">
      <c r="A348"/>
      <c r="B348"/>
      <c r="C348"/>
      <c r="D348"/>
      <c r="E348"/>
      <c r="F348"/>
      <c r="G348"/>
    </row>
    <row r="349" spans="1:7">
      <c r="A349"/>
      <c r="B349"/>
      <c r="C349"/>
      <c r="D349"/>
      <c r="E349"/>
      <c r="F349"/>
      <c r="G349"/>
    </row>
    <row r="354" spans="4:9">
      <c r="I354" s="6"/>
    </row>
    <row r="355" spans="4:9">
      <c r="I355" s="6"/>
    </row>
    <row r="358" spans="4:9">
      <c r="D358" s="3" t="s">
        <v>1002</v>
      </c>
      <c r="E358" s="3">
        <v>182539</v>
      </c>
    </row>
    <row r="359" spans="4:9">
      <c r="D359" s="3" t="s">
        <v>1003</v>
      </c>
      <c r="E359" s="3">
        <v>454392</v>
      </c>
    </row>
    <row r="360" spans="4:9">
      <c r="D360" s="3" t="s">
        <v>1004</v>
      </c>
      <c r="E360" s="3">
        <v>1594756</v>
      </c>
    </row>
    <row r="361" spans="4:9">
      <c r="D361" s="3" t="s">
        <v>1005</v>
      </c>
      <c r="E361" s="3">
        <v>159805</v>
      </c>
    </row>
    <row r="362" spans="4:9">
      <c r="D362" s="3" t="s">
        <v>1006</v>
      </c>
      <c r="E362" s="3">
        <v>216649</v>
      </c>
    </row>
    <row r="363" spans="4:9">
      <c r="D363" s="3" t="s">
        <v>1007</v>
      </c>
      <c r="E363" s="3">
        <v>1429631</v>
      </c>
    </row>
    <row r="364" spans="4:9">
      <c r="D364" s="3" t="s">
        <v>1008</v>
      </c>
      <c r="E364" s="3">
        <v>355426</v>
      </c>
    </row>
    <row r="365" spans="4:9">
      <c r="D365" s="3" t="s">
        <v>1009</v>
      </c>
      <c r="E365" s="3">
        <v>254445</v>
      </c>
    </row>
  </sheetData>
  <mergeCells count="8">
    <mergeCell ref="I321:J321"/>
    <mergeCell ref="A1:J1"/>
    <mergeCell ref="A319:C319"/>
    <mergeCell ref="D316:E316"/>
    <mergeCell ref="D317:E317"/>
    <mergeCell ref="D319:E319"/>
    <mergeCell ref="A316:C316"/>
    <mergeCell ref="A317:C317"/>
  </mergeCells>
  <conditionalFormatting sqref="C4:C56">
    <cfRule type="duplicateValues" dxfId="8" priority="8"/>
  </conditionalFormatting>
  <conditionalFormatting sqref="C4:C98">
    <cfRule type="duplicateValues" dxfId="7" priority="7"/>
  </conditionalFormatting>
  <conditionalFormatting sqref="C161:C187">
    <cfRule type="duplicateValues" dxfId="6" priority="6"/>
  </conditionalFormatting>
  <conditionalFormatting sqref="C201:C204">
    <cfRule type="duplicateValues" dxfId="5" priority="5"/>
  </conditionalFormatting>
  <conditionalFormatting sqref="C201:C214">
    <cfRule type="duplicateValues" dxfId="4" priority="4"/>
  </conditionalFormatting>
  <conditionalFormatting sqref="C229:C255">
    <cfRule type="duplicateValues" dxfId="3" priority="155"/>
  </conditionalFormatting>
  <conditionalFormatting sqref="C229:C295">
    <cfRule type="duplicateValues" dxfId="2" priority="157"/>
  </conditionalFormatting>
  <conditionalFormatting sqref="C229:C313">
    <cfRule type="duplicateValues" dxfId="1" priority="159"/>
  </conditionalFormatting>
  <conditionalFormatting sqref="C314:C315">
    <cfRule type="duplicateValues" dxfId="0" priority="151"/>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4</vt:i4>
      </vt:variant>
    </vt:vector>
  </HeadingPairs>
  <TitlesOfParts>
    <vt:vector size="4" baseType="lpstr">
      <vt:lpstr>GrainFlow trends</vt:lpstr>
      <vt:lpstr>Trading view</vt:lpstr>
      <vt:lpstr>Shipping view</vt:lpstr>
      <vt:lpstr>Grain and vessels at sea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Anastasia Matveyeva</cp:lastModifiedBy>
  <dcterms:created xsi:type="dcterms:W3CDTF">2024-01-07T14:59:43Z</dcterms:created>
  <dcterms:modified xsi:type="dcterms:W3CDTF">2024-04-03T10:59:21Z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a40d845a-3aaa-48ee-a7ba-cdf94704076b</vt:lpwstr>
  </property>
</Properties>
</file>