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6\BlSea\"/>
    </mc:Choice>
  </mc:AlternateContent>
  <bookViews>
    <workbookView xWindow="615" yWindow="975" windowWidth="16485" windowHeight="5835" activeTab="1"/>
  </bookViews>
  <sheets>
    <sheet name="GrainFlow trends" sheetId="28" r:id="rId1"/>
    <sheet name="Vessels sailed from BlSea" sheetId="25" r:id="rId2"/>
    <sheet name="Discharged BlSea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" i="25" l="1"/>
  <c r="C92" i="26" l="1"/>
  <c r="C75" i="25" l="1"/>
  <c r="D287" i="27" l="1"/>
</calcChain>
</file>

<file path=xl/sharedStrings.xml><?xml version="1.0" encoding="utf-8"?>
<sst xmlns="http://schemas.openxmlformats.org/spreadsheetml/2006/main" count="3114" uniqueCount="1032">
  <si>
    <t>Egypt</t>
  </si>
  <si>
    <t>Tunisia</t>
  </si>
  <si>
    <t>Algeria</t>
  </si>
  <si>
    <t>POD</t>
  </si>
  <si>
    <t>POL</t>
  </si>
  <si>
    <t>Alexandria</t>
  </si>
  <si>
    <t>Reni</t>
  </si>
  <si>
    <t>Constanta</t>
  </si>
  <si>
    <t>wheat</t>
  </si>
  <si>
    <t>Izmail</t>
  </si>
  <si>
    <t>Shipper</t>
  </si>
  <si>
    <t>Varna</t>
  </si>
  <si>
    <t>Spain</t>
  </si>
  <si>
    <t>Chornomorsk</t>
  </si>
  <si>
    <t>Pivdennyi</t>
  </si>
  <si>
    <t>Greece</t>
  </si>
  <si>
    <t>Italy</t>
  </si>
  <si>
    <t>Libya</t>
  </si>
  <si>
    <t>Terminal of loading</t>
  </si>
  <si>
    <t>Tripoli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</si>
  <si>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</si>
  <si>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</si>
  <si>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</si>
  <si>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</si>
  <si>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</si>
  <si>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</si>
  <si>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</si>
  <si>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</si>
  <si>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</si>
  <si>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Lebanon</t>
  </si>
  <si>
    <t>Beirut</t>
  </si>
  <si>
    <t>Izmir</t>
  </si>
  <si>
    <t>Israel</t>
  </si>
  <si>
    <t>Haifa</t>
  </si>
  <si>
    <t>Iskenderun</t>
  </si>
  <si>
    <t>Netherlands</t>
  </si>
  <si>
    <t>Rotterdam</t>
  </si>
  <si>
    <t>Ravenna</t>
  </si>
  <si>
    <t>France</t>
  </si>
  <si>
    <t>Burgas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</si>
  <si>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</si>
  <si>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</si>
  <si>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</si>
  <si>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</si>
  <si>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</si>
  <si>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</si>
  <si>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</si>
  <si>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corn</t>
  </si>
  <si>
    <t>barley</t>
  </si>
  <si>
    <t>Wheat, tons</t>
  </si>
  <si>
    <t>Corn, tons</t>
  </si>
  <si>
    <t>Other grain, tons</t>
  </si>
  <si>
    <t>Unknown, tons</t>
  </si>
  <si>
    <t>GRAIN AT SEA IN TOTAL (tons)</t>
  </si>
  <si>
    <t>NUMBER OF VESSELS AT SEA</t>
  </si>
  <si>
    <t>sunflower seed meal</t>
  </si>
  <si>
    <t>Novorossiysk</t>
  </si>
  <si>
    <t>Azov</t>
  </si>
  <si>
    <t>Yeisk</t>
  </si>
  <si>
    <t>Yeisk Sea Port</t>
  </si>
  <si>
    <t>Turkiye</t>
  </si>
  <si>
    <t>week</t>
  </si>
  <si>
    <t>number of vsls</t>
  </si>
  <si>
    <t>small Handy / Handymax (13-49k dwt)</t>
  </si>
  <si>
    <t>Odesa</t>
  </si>
  <si>
    <t>Kavkaz Roads</t>
  </si>
  <si>
    <t>Varna West Port Terminal</t>
  </si>
  <si>
    <t>Berth</t>
  </si>
  <si>
    <t>Nkhp</t>
  </si>
  <si>
    <t>Volga Shipping Joint Stock</t>
  </si>
  <si>
    <t>Ksk</t>
  </si>
  <si>
    <t>prev</t>
  </si>
  <si>
    <t xml:space="preserve"> </t>
  </si>
  <si>
    <t>rapeseeds</t>
  </si>
  <si>
    <t>Directoria</t>
  </si>
  <si>
    <t>milling wheat</t>
  </si>
  <si>
    <t>Bandirma</t>
  </si>
  <si>
    <t>Grain Gates</t>
  </si>
  <si>
    <t>wheat bran</t>
  </si>
  <si>
    <t>Samsun</t>
  </si>
  <si>
    <t>Grain Service</t>
  </si>
  <si>
    <t>soybeans</t>
  </si>
  <si>
    <t>40A</t>
  </si>
  <si>
    <t>grain, tons</t>
  </si>
  <si>
    <t>Aston</t>
  </si>
  <si>
    <t>China</t>
  </si>
  <si>
    <t>Yemen</t>
  </si>
  <si>
    <t>Saudi Arabia</t>
  </si>
  <si>
    <t>Bangladesh</t>
  </si>
  <si>
    <t>Cyprus</t>
  </si>
  <si>
    <t>Bulgaria</t>
  </si>
  <si>
    <t>Romania</t>
  </si>
  <si>
    <t>IMO</t>
  </si>
  <si>
    <t>Petrokhleb-kuban</t>
  </si>
  <si>
    <t>TOTAL EXPORT (tons)</t>
  </si>
  <si>
    <t>Ukraine</t>
  </si>
  <si>
    <t>Russia</t>
  </si>
  <si>
    <t>sunflower seed pellets</t>
  </si>
  <si>
    <t>Chittagong</t>
  </si>
  <si>
    <t>current</t>
  </si>
  <si>
    <t>Rostov-on-don</t>
  </si>
  <si>
    <t>previous week</t>
  </si>
  <si>
    <t>current week</t>
  </si>
  <si>
    <t>Tekirdag</t>
  </si>
  <si>
    <t>soybean meal</t>
  </si>
  <si>
    <t>Armador Gemi Isletmeciligi</t>
  </si>
  <si>
    <t>Importer/Receiver</t>
  </si>
  <si>
    <t>Oman</t>
  </si>
  <si>
    <t>Importer / receiver</t>
  </si>
  <si>
    <t>Ukrainian deepsea ports</t>
  </si>
  <si>
    <t>Syria</t>
  </si>
  <si>
    <t>Yeisk Priazovie Port</t>
  </si>
  <si>
    <t>Oran</t>
  </si>
  <si>
    <t>Grehel Shipmanagement Co</t>
  </si>
  <si>
    <t>Iran</t>
  </si>
  <si>
    <t>Ngt</t>
  </si>
  <si>
    <t>Ast Company M Apk</t>
  </si>
  <si>
    <t>Skikda</t>
  </si>
  <si>
    <t>Mgt Imperial</t>
  </si>
  <si>
    <t>Agroport Ustie Dona</t>
  </si>
  <si>
    <t>Larnaca</t>
  </si>
  <si>
    <t>Tartous</t>
  </si>
  <si>
    <t>Damietta</t>
  </si>
  <si>
    <t>Louis Dreyfus</t>
  </si>
  <si>
    <t>Adelon</t>
  </si>
  <si>
    <t>Kernel</t>
  </si>
  <si>
    <t>Ukrelevatorprom</t>
  </si>
  <si>
    <t>Bejaia</t>
  </si>
  <si>
    <t>Khoms</t>
  </si>
  <si>
    <t>Sohar</t>
  </si>
  <si>
    <t>Djibouti</t>
  </si>
  <si>
    <t>Mersin</t>
  </si>
  <si>
    <t>Yeisk Port Vista</t>
  </si>
  <si>
    <t>Elamira Maritime Ltd</t>
  </si>
  <si>
    <t>Port Terminal TPP Ezerovo</t>
  </si>
  <si>
    <t>Varna East Port Terminal</t>
  </si>
  <si>
    <t>Donmaster Co Ltd</t>
  </si>
  <si>
    <t>Riverwind Trade Ltd</t>
  </si>
  <si>
    <t>United Shipping Co Ltd</t>
  </si>
  <si>
    <t>Derevyanko V.i.</t>
  </si>
  <si>
    <t>Ncsp / West Region</t>
  </si>
  <si>
    <t>United Grain Company</t>
  </si>
  <si>
    <t>sugar beet pulp</t>
  </si>
  <si>
    <t>Five Stars Shipping Co Pvt Ltd</t>
  </si>
  <si>
    <t>Kenya</t>
  </si>
  <si>
    <t>National Navigation Co</t>
  </si>
  <si>
    <t>Taman</t>
  </si>
  <si>
    <t>Ztkt</t>
  </si>
  <si>
    <t>Viterra (Glencore)</t>
  </si>
  <si>
    <t>Thalatta Shipping Management</t>
  </si>
  <si>
    <t>Germany</t>
  </si>
  <si>
    <t>Sudan</t>
  </si>
  <si>
    <t>Granary Resources</t>
  </si>
  <si>
    <t>Eurasia Trading</t>
  </si>
  <si>
    <t>Yeisk Port Silo</t>
  </si>
  <si>
    <t>Mombasa</t>
  </si>
  <si>
    <t>IGT</t>
  </si>
  <si>
    <t>Eastern Mediterranean Maritime</t>
  </si>
  <si>
    <t>Yug Rusi</t>
  </si>
  <si>
    <t>Tuapse</t>
  </si>
  <si>
    <t>Tgt</t>
  </si>
  <si>
    <t>9A</t>
  </si>
  <si>
    <t>Sfax</t>
  </si>
  <si>
    <t>Iraq</t>
  </si>
  <si>
    <t>Lora Shipping Ltd</t>
  </si>
  <si>
    <t>Temryuk</t>
  </si>
  <si>
    <t>Virtum</t>
  </si>
  <si>
    <t>Rostov Grain Terminal</t>
  </si>
  <si>
    <t>Eastern Star Shipping</t>
  </si>
  <si>
    <t>Top Grain Ltd</t>
  </si>
  <si>
    <t>Tanzania</t>
  </si>
  <si>
    <t>Rusagro Group</t>
  </si>
  <si>
    <t>Umm Qasr</t>
  </si>
  <si>
    <t>GMZ Ship Management Co SA</t>
  </si>
  <si>
    <t>Sri Lanka</t>
  </si>
  <si>
    <t>Georgia</t>
  </si>
  <si>
    <t>Saleef</t>
  </si>
  <si>
    <t>Cedar Marine Services SAL</t>
  </si>
  <si>
    <t>El Reedy Shipping Agency</t>
  </si>
  <si>
    <t>sunflower seeds</t>
  </si>
  <si>
    <t>KSK</t>
  </si>
  <si>
    <t>NKHP</t>
  </si>
  <si>
    <t>Aliaga</t>
  </si>
  <si>
    <t>Misurata</t>
  </si>
  <si>
    <t>Mes Shipping Agency Pte Ltd</t>
  </si>
  <si>
    <t>Minoa Marine Ltd</t>
  </si>
  <si>
    <t>Resource Yug Tk</t>
  </si>
  <si>
    <t>Efko</t>
  </si>
  <si>
    <t>Hai Dong International Shpg Co</t>
  </si>
  <si>
    <t>Braila</t>
  </si>
  <si>
    <t>Bandar Imam Khomeini</t>
  </si>
  <si>
    <t>ADM</t>
  </si>
  <si>
    <t>Anship Llc</t>
  </si>
  <si>
    <t>chickpeas</t>
  </si>
  <si>
    <t>Uyut</t>
  </si>
  <si>
    <t>Frial</t>
  </si>
  <si>
    <t>Karasu</t>
  </si>
  <si>
    <t>TIS Grain</t>
  </si>
  <si>
    <t>Risoil</t>
  </si>
  <si>
    <t>Commercial Sea Port Chornomorsk</t>
  </si>
  <si>
    <t>Transbulkterminal</t>
  </si>
  <si>
    <t>Terminal «Borivaje»</t>
  </si>
  <si>
    <t>Brooklyn-Kiev</t>
  </si>
  <si>
    <t>M.V. Cargo</t>
  </si>
  <si>
    <t>Eco-Resource Holding. (Olir Grain)</t>
  </si>
  <si>
    <t>Sunberry Oceanways Ltd</t>
  </si>
  <si>
    <t>TIS Fertilizers</t>
  </si>
  <si>
    <t>Chabahar</t>
  </si>
  <si>
    <t>Gemlik</t>
  </si>
  <si>
    <t>Bari</t>
  </si>
  <si>
    <t>Marghera</t>
  </si>
  <si>
    <t>Royal Maritime Inc</t>
  </si>
  <si>
    <t>Dramar Denizcilik Ticaret AS</t>
  </si>
  <si>
    <t>Omicron Ship Management Inc</t>
  </si>
  <si>
    <t>Flamingo 1</t>
  </si>
  <si>
    <t>Kavkaz roads</t>
  </si>
  <si>
    <t>Roxette Maritime Shipping-pan</t>
  </si>
  <si>
    <t>Osiris</t>
  </si>
  <si>
    <t>ERM Marine Ltd</t>
  </si>
  <si>
    <t>Galaxy Shipping Ventures SA</t>
  </si>
  <si>
    <t>Safe Sea Services SARL</t>
  </si>
  <si>
    <t>Portugal</t>
  </si>
  <si>
    <t>Amoysailing Maritime Co Ltd</t>
  </si>
  <si>
    <t>Poti</t>
  </si>
  <si>
    <t>Kalamaki</t>
  </si>
  <si>
    <t>Valencia</t>
  </si>
  <si>
    <t>Modion Maritime Management Sa</t>
  </si>
  <si>
    <t>Garland Shipping Services Llc</t>
  </si>
  <si>
    <t>Minoan Flame</t>
  </si>
  <si>
    <t>35A</t>
  </si>
  <si>
    <t>Ghazaouet</t>
  </si>
  <si>
    <t>Port Sudan</t>
  </si>
  <si>
    <t>Dar Es Salaam</t>
  </si>
  <si>
    <t>Giresun</t>
  </si>
  <si>
    <t>Roya</t>
  </si>
  <si>
    <t>Nautivoyage Shipping Co</t>
  </si>
  <si>
    <t>Midia</t>
  </si>
  <si>
    <t>Telerig</t>
  </si>
  <si>
    <t>Xin Hai Tong 59</t>
  </si>
  <si>
    <t>Orbital Ship Management Co</t>
  </si>
  <si>
    <t>Trabzon</t>
  </si>
  <si>
    <t>Tarragona</t>
  </si>
  <si>
    <t>Trans-Agro</t>
  </si>
  <si>
    <t>Agromino</t>
  </si>
  <si>
    <t>Argyroula Gs</t>
  </si>
  <si>
    <t>GS Maritime Co. Ltd</t>
  </si>
  <si>
    <t>Transservice 2008</t>
  </si>
  <si>
    <t>Prince Ezz</t>
  </si>
  <si>
    <t>Galati</t>
  </si>
  <si>
    <t>Luni</t>
  </si>
  <si>
    <t>Balchik</t>
  </si>
  <si>
    <t>Misha Shipping Agency &amp; Trade</t>
  </si>
  <si>
    <t>Leni</t>
  </si>
  <si>
    <t>Vrisakia</t>
  </si>
  <si>
    <t>Rades</t>
  </si>
  <si>
    <t>NJ Trust Marine Ltd</t>
  </si>
  <si>
    <t>Athenai Management SAL</t>
  </si>
  <si>
    <t>White Star Shipmanagement Inc</t>
  </si>
  <si>
    <t>Promexpedition</t>
  </si>
  <si>
    <t>La Maritime Sa</t>
  </si>
  <si>
    <t>Montara</t>
  </si>
  <si>
    <t>Montara Marine Ltd</t>
  </si>
  <si>
    <t>Flower</t>
  </si>
  <si>
    <t>Kara Marine Ltd-mai</t>
  </si>
  <si>
    <t>Unimanager</t>
  </si>
  <si>
    <t>Alfaisaliah</t>
  </si>
  <si>
    <t>Sea Bright Ship Mgmt &amp; Op Llc</t>
  </si>
  <si>
    <t>Cartagena</t>
  </si>
  <si>
    <t>Envar</t>
  </si>
  <si>
    <t>King M</t>
  </si>
  <si>
    <t>King Shipping Ltd</t>
  </si>
  <si>
    <t>Sonar Ships Management Co</t>
  </si>
  <si>
    <t>Maha Aarti</t>
  </si>
  <si>
    <t>Ftm Galaxy</t>
  </si>
  <si>
    <t>Dalga Kargo Tasimacilik</t>
  </si>
  <si>
    <t>Grain Terminal Steppe</t>
  </si>
  <si>
    <t>Mechta S</t>
  </si>
  <si>
    <t>Meridian Shipping Llc</t>
  </si>
  <si>
    <t>Mce Kargo-mahmut Can Egerci</t>
  </si>
  <si>
    <t>Anna Smile</t>
  </si>
  <si>
    <t>Prosperity Bay Shipping Co Ltd</t>
  </si>
  <si>
    <t>Atlantic Ocean / Pa</t>
  </si>
  <si>
    <t>Atlantica Navigation Ltd-lib</t>
  </si>
  <si>
    <t>Trincomalee</t>
  </si>
  <si>
    <t>Yanbu</t>
  </si>
  <si>
    <t>Mody Shipping Co SARL</t>
  </si>
  <si>
    <t>Prelude Marine SA</t>
  </si>
  <si>
    <t>Merry Enterprises Denizcilk</t>
  </si>
  <si>
    <t>Astoria</t>
  </si>
  <si>
    <t>Ekmen Denizcilik Ve Ticaret</t>
  </si>
  <si>
    <t>London Tower Shipping</t>
  </si>
  <si>
    <t>Oscar</t>
  </si>
  <si>
    <t>Oscar Shipping &amp; Trading Co SA</t>
  </si>
  <si>
    <t>Super Sarkas</t>
  </si>
  <si>
    <t>Thor Shipping &amp; Trading Ltd</t>
  </si>
  <si>
    <t>Rostock</t>
  </si>
  <si>
    <t>New Pioneer</t>
  </si>
  <si>
    <t>ATL Hong Kong Ltd</t>
  </si>
  <si>
    <t>The Rainbow</t>
  </si>
  <si>
    <t>Feng Sea Shipping PTE Ltd</t>
  </si>
  <si>
    <t>Annaba</t>
  </si>
  <si>
    <t>Queen B Ii</t>
  </si>
  <si>
    <t>35A, 35B</t>
  </si>
  <si>
    <t>Fujian Highton Development Co</t>
  </si>
  <si>
    <t>Vigorous / Pa</t>
  </si>
  <si>
    <t>Vigorous Marine Ltd</t>
  </si>
  <si>
    <t>Ince Kastamonu</t>
  </si>
  <si>
    <t>Ince Denizcilik Ve Ticaret As</t>
  </si>
  <si>
    <t>rice bran</t>
  </si>
  <si>
    <t>Fiora</t>
  </si>
  <si>
    <t>Navis 4</t>
  </si>
  <si>
    <t>Zermatt</t>
  </si>
  <si>
    <t>Lady Rania / Sl</t>
  </si>
  <si>
    <t>Rania Shipping Ltd</t>
  </si>
  <si>
    <t>Huangpu</t>
  </si>
  <si>
    <t>Golden Arrow</t>
  </si>
  <si>
    <t>Amira Maryana</t>
  </si>
  <si>
    <t>Haroun Bey</t>
  </si>
  <si>
    <t>Haroun Shipholding Ltd</t>
  </si>
  <si>
    <t>Morocco</t>
  </si>
  <si>
    <t>Casablanca</t>
  </si>
  <si>
    <t>Seville</t>
  </si>
  <si>
    <t>DS Sofie Bulker</t>
  </si>
  <si>
    <t>Albania</t>
  </si>
  <si>
    <t>Vestra Marine Doo</t>
  </si>
  <si>
    <t>35B</t>
  </si>
  <si>
    <t>Carina / Bz</t>
  </si>
  <si>
    <t>Ocean Summit Shipping Sa</t>
  </si>
  <si>
    <t>Nikolaos S</t>
  </si>
  <si>
    <t>Bright Navigation Inc</t>
  </si>
  <si>
    <t>Ocean Bay</t>
  </si>
  <si>
    <t>Pioneer Marine Hellas Sa</t>
  </si>
  <si>
    <t>Jordan</t>
  </si>
  <si>
    <t>Gmz Ship Management Co Hellas</t>
  </si>
  <si>
    <t>Dalco Shipping Denizcilik</t>
  </si>
  <si>
    <t>Sparrow</t>
  </si>
  <si>
    <t>Majesty Navigation Enterprises</t>
  </si>
  <si>
    <t>Ince Ege</t>
  </si>
  <si>
    <t>MES Shipping Agency PTE Ltd</t>
  </si>
  <si>
    <t>Mostaganem</t>
  </si>
  <si>
    <t>Florence Shipping &amp; Marine</t>
  </si>
  <si>
    <t>Thessaloniki</t>
  </si>
  <si>
    <t>Legend</t>
  </si>
  <si>
    <t>Agroprosperis 1</t>
  </si>
  <si>
    <t>Blumenthal Asia PTE Ltd</t>
  </si>
  <si>
    <t>Ganosaya</t>
  </si>
  <si>
    <t>Hamid S</t>
  </si>
  <si>
    <t>Romarine Europe Ltd</t>
  </si>
  <si>
    <t>Rozana</t>
  </si>
  <si>
    <t>Rozana Maritime Ltd</t>
  </si>
  <si>
    <t>Hind Maritime Enterprises SA</t>
  </si>
  <si>
    <t>Nordic Hamburg Shipmgmt GmbH</t>
  </si>
  <si>
    <t>ddgs</t>
  </si>
  <si>
    <t>Spanaco Progress</t>
  </si>
  <si>
    <t>Kronospan Agigea</t>
  </si>
  <si>
    <t>Aveiro</t>
  </si>
  <si>
    <t>Spanaco Five Ltd</t>
  </si>
  <si>
    <t>Sky Str</t>
  </si>
  <si>
    <t>Feyz Group Inc</t>
  </si>
  <si>
    <t>Patras</t>
  </si>
  <si>
    <t>Granvik Shipping SA</t>
  </si>
  <si>
    <t>Maha Roos</t>
  </si>
  <si>
    <t>NGT</t>
  </si>
  <si>
    <t>Sdr Universe</t>
  </si>
  <si>
    <t>ZTKT</t>
  </si>
  <si>
    <t>Nana Leen</t>
  </si>
  <si>
    <t>Amson Marine Ltd</t>
  </si>
  <si>
    <t>Seapower Ii</t>
  </si>
  <si>
    <t>Aai Gemicilik Ltd Sti</t>
  </si>
  <si>
    <t>Ince Southwind</t>
  </si>
  <si>
    <t>Aai Prelude</t>
  </si>
  <si>
    <t>Xin Hai Tong 55</t>
  </si>
  <si>
    <t>Leda / Ck</t>
  </si>
  <si>
    <t>Nemrut</t>
  </si>
  <si>
    <t>Durres</t>
  </si>
  <si>
    <t>Aqaba</t>
  </si>
  <si>
    <t>GN Group Panama Istanbul</t>
  </si>
  <si>
    <t>Ocean Arsenal</t>
  </si>
  <si>
    <t>AB Bulkers Group Ltd</t>
  </si>
  <si>
    <t>Pozzallo</t>
  </si>
  <si>
    <t>Onexes Maritime Services</t>
  </si>
  <si>
    <t>Afamia Star</t>
  </si>
  <si>
    <t>Sata Chartering &amp; Shipping Co</t>
  </si>
  <si>
    <t>RG Luna</t>
  </si>
  <si>
    <t>Reachy International HK</t>
  </si>
  <si>
    <t>Shayarco SAL Offshore</t>
  </si>
  <si>
    <t>Knidos M</t>
  </si>
  <si>
    <t>Altamira</t>
  </si>
  <si>
    <t>Knidos Shipping Ltd</t>
  </si>
  <si>
    <t>Vanguard</t>
  </si>
  <si>
    <t>Atlantic Island</t>
  </si>
  <si>
    <t>Agora</t>
  </si>
  <si>
    <t>Aias Maritime Ltd</t>
  </si>
  <si>
    <t>Ameray</t>
  </si>
  <si>
    <t>Brave Leader</t>
  </si>
  <si>
    <t>Amira Nora</t>
  </si>
  <si>
    <t>Brave M</t>
  </si>
  <si>
    <t>Fethiye M</t>
  </si>
  <si>
    <t>Fethiye Shipping Ltd</t>
  </si>
  <si>
    <t>Lady Speranza</t>
  </si>
  <si>
    <t>Perama Shipmanagement Ltd</t>
  </si>
  <si>
    <t>Sea Lions</t>
  </si>
  <si>
    <t>Belgium</t>
  </si>
  <si>
    <t>Ghent</t>
  </si>
  <si>
    <t>Seaside Denizcilik Ltd STI</t>
  </si>
  <si>
    <t>Anthos</t>
  </si>
  <si>
    <t>Sea Koe Shipping Co Ltd</t>
  </si>
  <si>
    <t>Omicron Titina</t>
  </si>
  <si>
    <t>Super Bayern</t>
  </si>
  <si>
    <t>Ultramed</t>
  </si>
  <si>
    <t>Amaliapolis</t>
  </si>
  <si>
    <t>Al Saad</t>
  </si>
  <si>
    <t>Safeen Feeders</t>
  </si>
  <si>
    <t>Corelit</t>
  </si>
  <si>
    <t>Hellenic Glamor Ship Mgmt LLC</t>
  </si>
  <si>
    <t>Med Island</t>
  </si>
  <si>
    <t>Nordic Oslo</t>
  </si>
  <si>
    <t>Toroneos</t>
  </si>
  <si>
    <t>Evrika</t>
  </si>
  <si>
    <t>Almaks Trading Ltd</t>
  </si>
  <si>
    <t>Saturn / Ck</t>
  </si>
  <si>
    <t>Esna</t>
  </si>
  <si>
    <t>Karamel</t>
  </si>
  <si>
    <t>Karamel Maritime Ltd</t>
  </si>
  <si>
    <t>Omskiy 206</t>
  </si>
  <si>
    <t>Volga Llc-moscow</t>
  </si>
  <si>
    <t>Emerald</t>
  </si>
  <si>
    <t>35B, 35A</t>
  </si>
  <si>
    <t>Blue Wave Shipping Inc-rus</t>
  </si>
  <si>
    <t>Volgo Balt 220</t>
  </si>
  <si>
    <t xml:space="preserve">Bandar Imam Khomeini </t>
  </si>
  <si>
    <t>Venice</t>
  </si>
  <si>
    <t>Zeynep C</t>
  </si>
  <si>
    <t>Arkas Denizcilik Ve Nakliyat</t>
  </si>
  <si>
    <t>Cofco</t>
  </si>
  <si>
    <t>Queen Lila</t>
  </si>
  <si>
    <t>Hagrid</t>
  </si>
  <si>
    <t>Latte Shipping Inc</t>
  </si>
  <si>
    <t>Mar Bianco</t>
  </si>
  <si>
    <t>Mustafa Bey</t>
  </si>
  <si>
    <t>Napoli</t>
  </si>
  <si>
    <t>Rini Shipping Ltd</t>
  </si>
  <si>
    <t>Rizik Bey</t>
  </si>
  <si>
    <t>Rizik Shiptrade Ltd</t>
  </si>
  <si>
    <t>Al Zahraa</t>
  </si>
  <si>
    <t>Cagla</t>
  </si>
  <si>
    <t>Haj Yehia</t>
  </si>
  <si>
    <t>Venezia</t>
  </si>
  <si>
    <t>Elreedy Shipping Co</t>
  </si>
  <si>
    <t>Majesty</t>
  </si>
  <si>
    <t>Ortona</t>
  </si>
  <si>
    <t>Rg Ceres</t>
  </si>
  <si>
    <t>Shanghai AM Shipping Co Ltd</t>
  </si>
  <si>
    <t>Amarella</t>
  </si>
  <si>
    <t>Axion Esti</t>
  </si>
  <si>
    <t>Veritas Shipmanagement Ltd</t>
  </si>
  <si>
    <t>Ekmen Trans</t>
  </si>
  <si>
    <t>Amfilochia</t>
  </si>
  <si>
    <t>Lady Laguna</t>
  </si>
  <si>
    <t>Nibulon</t>
  </si>
  <si>
    <t>Akkad</t>
  </si>
  <si>
    <t>Akkad Marine Ltd</t>
  </si>
  <si>
    <t>Al Karrar</t>
  </si>
  <si>
    <t>Sonar Shipping &amp; Management</t>
  </si>
  <si>
    <t>peas</t>
  </si>
  <si>
    <t>Golden Bird</t>
  </si>
  <si>
    <t>Elkashawy Group Shipping Co</t>
  </si>
  <si>
    <t>Lady Esma</t>
  </si>
  <si>
    <t>Agroprosperis</t>
  </si>
  <si>
    <t>GN Bulk Deniz Tasimaciligi Ltd</t>
  </si>
  <si>
    <t>Lady Monica</t>
  </si>
  <si>
    <t>Sea Dawn</t>
  </si>
  <si>
    <t>Lisboa</t>
  </si>
  <si>
    <t>Sea Tribute Shipmanagement Ltd</t>
  </si>
  <si>
    <t>Selvana</t>
  </si>
  <si>
    <t>Lady Rubina</t>
  </si>
  <si>
    <t>BPO</t>
  </si>
  <si>
    <t>Lorient</t>
  </si>
  <si>
    <t>Anastasia</t>
  </si>
  <si>
    <t>Prosperitas Shipping Ltd</t>
  </si>
  <si>
    <t>Breb Timber</t>
  </si>
  <si>
    <t>Briese Shipping BV</t>
  </si>
  <si>
    <t>Mataraci Denizcilik Ltd STI</t>
  </si>
  <si>
    <t>Dimaizo</t>
  </si>
  <si>
    <t>Seascape Marine Ltd-LIB</t>
  </si>
  <si>
    <t>Resat Aga</t>
  </si>
  <si>
    <t>Tenes</t>
  </si>
  <si>
    <t>DMV Denizcilik Ltd STI</t>
  </si>
  <si>
    <t>Malta</t>
  </si>
  <si>
    <t>Sea Trader</t>
  </si>
  <si>
    <t>Lady Lavela</t>
  </si>
  <si>
    <t xml:space="preserve">Sfax </t>
  </si>
  <si>
    <t>Lavela Shiptrading Ltd</t>
  </si>
  <si>
    <t>Porto Nogaro</t>
  </si>
  <si>
    <t>Oruba Shipping Ltd</t>
  </si>
  <si>
    <t>Amaliya</t>
  </si>
  <si>
    <t>17, 18</t>
  </si>
  <si>
    <t>Harvest Legend</t>
  </si>
  <si>
    <t>Just Bulk Dmcc</t>
  </si>
  <si>
    <t>Santa Cruz / Mt</t>
  </si>
  <si>
    <t>Aydos</t>
  </si>
  <si>
    <t>Med Grup Denizcilik</t>
  </si>
  <si>
    <t>Sea Beauty</t>
  </si>
  <si>
    <t>Optimal Denizcilik Tasimacilik</t>
  </si>
  <si>
    <t>kazakh durum wheat</t>
  </si>
  <si>
    <t>East Wind I</t>
  </si>
  <si>
    <t>Fergus Trade</t>
  </si>
  <si>
    <t>Wadi Alkarm</t>
  </si>
  <si>
    <t>Aitolos</t>
  </si>
  <si>
    <t>Aitolos Trading Corp</t>
  </si>
  <si>
    <t>Navis 5</t>
  </si>
  <si>
    <t>Zante</t>
  </si>
  <si>
    <t>Vladimir Zakharenko</t>
  </si>
  <si>
    <t>Anatoliy Sidenko</t>
  </si>
  <si>
    <t>Socep</t>
  </si>
  <si>
    <t>Abu Qir</t>
  </si>
  <si>
    <t>Tobruk</t>
  </si>
  <si>
    <t>Preveza</t>
  </si>
  <si>
    <t>Lady Jamila</t>
  </si>
  <si>
    <t>B&amp;Y</t>
  </si>
  <si>
    <t>United Shipping Agency Srl</t>
  </si>
  <si>
    <t>NSS</t>
  </si>
  <si>
    <t xml:space="preserve">Bandirma </t>
  </si>
  <si>
    <t>week 3</t>
  </si>
  <si>
    <t>Blue Bead</t>
  </si>
  <si>
    <t>Blue Bead Shipping Ltd</t>
  </si>
  <si>
    <t>Blumenthal JMK GmbH &amp; CO KG</t>
  </si>
  <si>
    <t>Amira Layla</t>
  </si>
  <si>
    <t>Cargill</t>
  </si>
  <si>
    <t>Sally M</t>
  </si>
  <si>
    <t>Gulf International Co Ltd</t>
  </si>
  <si>
    <t>Ayana</t>
  </si>
  <si>
    <t>Minerva Bunkering SA</t>
  </si>
  <si>
    <t>Sahin 3</t>
  </si>
  <si>
    <t>Kyllini</t>
  </si>
  <si>
    <t>Baba Gemi Isletmeciligi</t>
  </si>
  <si>
    <t>Lady Meral</t>
  </si>
  <si>
    <t>Eleanora</t>
  </si>
  <si>
    <t>Brothers Union Shipping Co</t>
  </si>
  <si>
    <t>Omaya</t>
  </si>
  <si>
    <t>Future Maritime Co SA</t>
  </si>
  <si>
    <t>Sea Horse</t>
  </si>
  <si>
    <t>Almeray</t>
  </si>
  <si>
    <t>Wael K</t>
  </si>
  <si>
    <t>Istmarine Ship Management SA</t>
  </si>
  <si>
    <t>Amira Loulia</t>
  </si>
  <si>
    <t>Loulia Maritime Co</t>
  </si>
  <si>
    <t>Abdullah M</t>
  </si>
  <si>
    <t>Mansour Management Gemi Acent</t>
  </si>
  <si>
    <t>beet pulp</t>
  </si>
  <si>
    <t>CS Changan</t>
  </si>
  <si>
    <t>Asian importer</t>
  </si>
  <si>
    <t>Hainan Jiaoke Ship Management</t>
  </si>
  <si>
    <t>Happy C</t>
  </si>
  <si>
    <t>Mera Queen</t>
  </si>
  <si>
    <t>Meraio</t>
  </si>
  <si>
    <t>Ak Khadeja</t>
  </si>
  <si>
    <t>AK Group Co Ltd</t>
  </si>
  <si>
    <t>Noraya</t>
  </si>
  <si>
    <t>Jumard</t>
  </si>
  <si>
    <t>Alfa Watan</t>
  </si>
  <si>
    <t>Baraka Shipping Co Ltd</t>
  </si>
  <si>
    <t>Asli Elif</t>
  </si>
  <si>
    <t>Sumer Denizcilik Ve Ticaret</t>
  </si>
  <si>
    <t>Christina B</t>
  </si>
  <si>
    <t>Liberty Shipping Inc</t>
  </si>
  <si>
    <t>Eternal Bright</t>
  </si>
  <si>
    <t>Eternal Group Ltd</t>
  </si>
  <si>
    <t>Touran</t>
  </si>
  <si>
    <t>Hong Shipping Ltd-MAI</t>
  </si>
  <si>
    <t>Jamila Shipping &amp; Trading Co</t>
  </si>
  <si>
    <t>Nj Sun</t>
  </si>
  <si>
    <t>Marla Orca</t>
  </si>
  <si>
    <t>Sea Grace Shipping Ltd</t>
  </si>
  <si>
    <t>Golden Hope</t>
  </si>
  <si>
    <t>Golden Hope Shipping Ltd</t>
  </si>
  <si>
    <t>HS Dignity</t>
  </si>
  <si>
    <t>HS Maritime Dynasty SA</t>
  </si>
  <si>
    <t>Lunara</t>
  </si>
  <si>
    <t>Tolunay Ship Management</t>
  </si>
  <si>
    <t>Faize Shipping Ltd</t>
  </si>
  <si>
    <t>Honorine</t>
  </si>
  <si>
    <t>Tamrey S</t>
  </si>
  <si>
    <t>Tamrey Denizcilik Ltd STI</t>
  </si>
  <si>
    <t>Nova</t>
  </si>
  <si>
    <t>SIO Shipping Ltd</t>
  </si>
  <si>
    <t>Rise1905</t>
  </si>
  <si>
    <t>Moonrise Shipping Ltd</t>
  </si>
  <si>
    <t>Wilson Narvik</t>
  </si>
  <si>
    <t>Santander</t>
  </si>
  <si>
    <t>Wilson Eurocarriers AS</t>
  </si>
  <si>
    <t>Peace M</t>
  </si>
  <si>
    <t>Caesar Maritime Co SA</t>
  </si>
  <si>
    <t>Wadi Tiba</t>
  </si>
  <si>
    <t>Bc Lara</t>
  </si>
  <si>
    <t>FGM Chartering Ltd</t>
  </si>
  <si>
    <t>Oruba</t>
  </si>
  <si>
    <t>Akar Deniz Tasimaciligi Ve Tic</t>
  </si>
  <si>
    <t>Algrace</t>
  </si>
  <si>
    <t>BSN Voyager</t>
  </si>
  <si>
    <t>RX-Shipping Ltd</t>
  </si>
  <si>
    <t>Seref Kuru</t>
  </si>
  <si>
    <t>Kuruoglu Denizcilik</t>
  </si>
  <si>
    <t>Pardus</t>
  </si>
  <si>
    <t>Pardus Shipping &amp; Trading Co</t>
  </si>
  <si>
    <t>Arinda Joy</t>
  </si>
  <si>
    <t>Joy Marine Co-MAI</t>
  </si>
  <si>
    <t>MJ Pinar</t>
  </si>
  <si>
    <t>Logan Ship Management Co</t>
  </si>
  <si>
    <t>Mustafa Harmanda</t>
  </si>
  <si>
    <t>Hancara Shipping SA</t>
  </si>
  <si>
    <t>Nikiti II</t>
  </si>
  <si>
    <t>Brave Arsenal</t>
  </si>
  <si>
    <t>Ocean S</t>
  </si>
  <si>
    <t>Suleymenov U.kh.</t>
  </si>
  <si>
    <t>Sc Astrol Llc</t>
  </si>
  <si>
    <t>Pola Filofeia</t>
  </si>
  <si>
    <t>Victoria / Temryuk</t>
  </si>
  <si>
    <t>Pola Rise Ltd</t>
  </si>
  <si>
    <t>Pluton</t>
  </si>
  <si>
    <t>Gunes Shipping &amp; Trading Ltd</t>
  </si>
  <si>
    <t>Rusich 6</t>
  </si>
  <si>
    <t>Glamor</t>
  </si>
  <si>
    <t>Dolphin Seatrade Ltd</t>
  </si>
  <si>
    <t>Astrol 2</t>
  </si>
  <si>
    <t>Ellirea</t>
  </si>
  <si>
    <t>Nigeria</t>
  </si>
  <si>
    <t>Novocherkassk</t>
  </si>
  <si>
    <t>Rodnie Polya Llc</t>
  </si>
  <si>
    <t>Pavlovsk</t>
  </si>
  <si>
    <t>Volgo Balt 245</t>
  </si>
  <si>
    <t>Tzpm</t>
  </si>
  <si>
    <t>Donmaster Plus Llc</t>
  </si>
  <si>
    <t>Agro-tema</t>
  </si>
  <si>
    <t>Alexander / Ru</t>
  </si>
  <si>
    <t>Kavkaz Iii</t>
  </si>
  <si>
    <t>Ula</t>
  </si>
  <si>
    <t>Bulkline Jsc</t>
  </si>
  <si>
    <t>Capitan Korchin</t>
  </si>
  <si>
    <t>Rosshipcom Jsc</t>
  </si>
  <si>
    <t>Astrol 3</t>
  </si>
  <si>
    <t>Sv Apostol Andrey</t>
  </si>
  <si>
    <t>Aleksandr Sokolov</t>
  </si>
  <si>
    <t>Kiowa</t>
  </si>
  <si>
    <t>Densa Eagle</t>
  </si>
  <si>
    <t>Marinsa Denizcilik As</t>
  </si>
  <si>
    <t>Zhibek Zholy</t>
  </si>
  <si>
    <t>Ktz Express Shipping Too</t>
  </si>
  <si>
    <t>Sobray</t>
  </si>
  <si>
    <t>Shipping Llc</t>
  </si>
  <si>
    <t>Olimpia</t>
  </si>
  <si>
    <t>Mukhtar Gasimli</t>
  </si>
  <si>
    <t>Spring Marine Denizcilik</t>
  </si>
  <si>
    <t>-2</t>
  </si>
  <si>
    <t>-3</t>
  </si>
  <si>
    <t>-</t>
  </si>
  <si>
    <t>Bizerte</t>
  </si>
  <si>
    <t>Djen Djen</t>
  </si>
  <si>
    <t>Peas</t>
  </si>
  <si>
    <t>Amoy Dream</t>
  </si>
  <si>
    <t>Rajaei</t>
  </si>
  <si>
    <t>Martas</t>
  </si>
  <si>
    <t>Zurich</t>
  </si>
  <si>
    <t>Aosta Shipping SA</t>
  </si>
  <si>
    <t>Zheng Heng</t>
  </si>
  <si>
    <t>Fujian Ocean Shipping Co Ltd</t>
  </si>
  <si>
    <t>Ak Pioneer</t>
  </si>
  <si>
    <t>Mednav Chart SAL</t>
  </si>
  <si>
    <t>Gabriela H</t>
  </si>
  <si>
    <t>Izmail-Transbulkterminal</t>
  </si>
  <si>
    <t>Amar Meray</t>
  </si>
  <si>
    <t>Ekmen Royal</t>
  </si>
  <si>
    <t>Bryce</t>
  </si>
  <si>
    <t>Gottlieb</t>
  </si>
  <si>
    <t>Genco Gemi Isletmeciligi</t>
  </si>
  <si>
    <t>Ladonna</t>
  </si>
  <si>
    <t>Hubei Qintai Shipping Co Ltd</t>
  </si>
  <si>
    <t>Osman Bey</t>
  </si>
  <si>
    <t>Osman Shipholding Ltd</t>
  </si>
  <si>
    <t>Fk Hatice</t>
  </si>
  <si>
    <t>Phonic Shipping Co</t>
  </si>
  <si>
    <t>Dr Sarkas</t>
  </si>
  <si>
    <t>Sarkas Shipholding Ltd</t>
  </si>
  <si>
    <t>Prince Farouk</t>
  </si>
  <si>
    <t>Mira Shipholding Ltd</t>
  </si>
  <si>
    <t>BMI Emperor</t>
  </si>
  <si>
    <t>Bosphorus Denizcilik Yatirim</t>
  </si>
  <si>
    <t>Fayze K</t>
  </si>
  <si>
    <t>Magnum</t>
  </si>
  <si>
    <t>Lila II</t>
  </si>
  <si>
    <t>Gemini Development LLC</t>
  </si>
  <si>
    <t>London Bay</t>
  </si>
  <si>
    <t>Haje Halimeh</t>
  </si>
  <si>
    <t>New Siham</t>
  </si>
  <si>
    <t>Savona</t>
  </si>
  <si>
    <t>Safir Gemi Tasimacilik Sanayi</t>
  </si>
  <si>
    <t>Golden Malak</t>
  </si>
  <si>
    <t>Icdas</t>
  </si>
  <si>
    <t>Golden Malak Shiptrade Ltd</t>
  </si>
  <si>
    <t>Hero</t>
  </si>
  <si>
    <t>Punkt</t>
  </si>
  <si>
    <t>Sky Ranger</t>
  </si>
  <si>
    <t>New Horizon</t>
  </si>
  <si>
    <t>Princess Fayzah</t>
  </si>
  <si>
    <t>Ince Pacific</t>
  </si>
  <si>
    <t>Ezmoce</t>
  </si>
  <si>
    <t>Oristano</t>
  </si>
  <si>
    <t>Istkum Denizcilik Insaat</t>
  </si>
  <si>
    <t>Mama Strength</t>
  </si>
  <si>
    <t>MPP Carriers SA</t>
  </si>
  <si>
    <t>Prince Amin</t>
  </si>
  <si>
    <t>Amin Ship Trade Ltd</t>
  </si>
  <si>
    <t>Bull</t>
  </si>
  <si>
    <t>Lolwa Sh</t>
  </si>
  <si>
    <t>Jamila Marine Co</t>
  </si>
  <si>
    <t>Snapper</t>
  </si>
  <si>
    <t>Mimi Shipping Co SA</t>
  </si>
  <si>
    <t>sorghum</t>
  </si>
  <si>
    <t>Indiana Jones I</t>
  </si>
  <si>
    <t>World Line Ltd</t>
  </si>
  <si>
    <t>Bern</t>
  </si>
  <si>
    <t>Able</t>
  </si>
  <si>
    <t>Ceyhan</t>
  </si>
  <si>
    <t>Ocean Eagle Shipping &amp; Trading</t>
  </si>
  <si>
    <t>Oris Princess</t>
  </si>
  <si>
    <t>Oris Maritime BV</t>
  </si>
  <si>
    <t>Alsils</t>
  </si>
  <si>
    <t>Alsils Maritime Shipping Inc</t>
  </si>
  <si>
    <t>Deeb Breeze</t>
  </si>
  <si>
    <t>Orsett</t>
  </si>
  <si>
    <t>Doganbey</t>
  </si>
  <si>
    <t>Mimo Shipping SA</t>
  </si>
  <si>
    <t>ATA 2</t>
  </si>
  <si>
    <t>Gladiator</t>
  </si>
  <si>
    <t>Safbulk Maritime SA</t>
  </si>
  <si>
    <t>Sithonia II</t>
  </si>
  <si>
    <t>Sete</t>
  </si>
  <si>
    <t>Megan</t>
  </si>
  <si>
    <t>Megatrans Uluslararası Deniz</t>
  </si>
  <si>
    <t>Mehmet Aga</t>
  </si>
  <si>
    <t>Unimarin Denizcilik</t>
  </si>
  <si>
    <t>Tevfik Bey</t>
  </si>
  <si>
    <t>Vafaa M</t>
  </si>
  <si>
    <t>Vafaa Shipholding Co</t>
  </si>
  <si>
    <t>Vertom Rian</t>
  </si>
  <si>
    <t>SCS</t>
  </si>
  <si>
    <t>Vertom Rian CV</t>
  </si>
  <si>
    <t>Hizir</t>
  </si>
  <si>
    <t>Irem Karabekir</t>
  </si>
  <si>
    <t>Turgut Sahin</t>
  </si>
  <si>
    <t>SHN Group of Company</t>
  </si>
  <si>
    <t>Vines</t>
  </si>
  <si>
    <t>EFE Shipping Inc</t>
  </si>
  <si>
    <t>Iskander</t>
  </si>
  <si>
    <t>Africa Marine Co</t>
  </si>
  <si>
    <t>MDS Artemis</t>
  </si>
  <si>
    <t xml:space="preserve">Alger </t>
  </si>
  <si>
    <t>Columbia Shipmanagement-SNG</t>
  </si>
  <si>
    <t>Muhammet Gumustas 6</t>
  </si>
  <si>
    <t>Gumustas Denizcilik Nakliyat</t>
  </si>
  <si>
    <t>My Yasemin</t>
  </si>
  <si>
    <t>My Ship Group SA</t>
  </si>
  <si>
    <t>Team Spirit</t>
  </si>
  <si>
    <t>Gemiciler Denizcilik Nakliyat</t>
  </si>
  <si>
    <t>Star Maia</t>
  </si>
  <si>
    <t>G2 Ocean AS</t>
  </si>
  <si>
    <t>Unzile Ana</t>
  </si>
  <si>
    <t>Meric Wind Maritime &amp; Trading</t>
  </si>
  <si>
    <t>Jewel of Sohar</t>
  </si>
  <si>
    <t>NYK Energy Ocean Shipmgt</t>
  </si>
  <si>
    <t>AP Marine LLC</t>
  </si>
  <si>
    <t>Aslihan</t>
  </si>
  <si>
    <t>Cakıroğlu Deniz Taşıma Ltd STI</t>
  </si>
  <si>
    <t>Atlanta</t>
  </si>
  <si>
    <t>Navitramp Freight Agency Ltd</t>
  </si>
  <si>
    <t>Haci Hilmi II</t>
  </si>
  <si>
    <t>Torre Nunziata</t>
  </si>
  <si>
    <t>Sonay Denizcilik AS-MAI</t>
  </si>
  <si>
    <t>Sapienza</t>
  </si>
  <si>
    <t>Nova Marine Carriers SA</t>
  </si>
  <si>
    <t>Nafkratis</t>
  </si>
  <si>
    <t>LDR Baykan</t>
  </si>
  <si>
    <t>Lider Gemi Sanayi Turizm I</t>
  </si>
  <si>
    <t>Taj</t>
  </si>
  <si>
    <t>Santorini</t>
  </si>
  <si>
    <t>Wadi Alarab</t>
  </si>
  <si>
    <t>Trade Overseas</t>
  </si>
  <si>
    <t>Aleksey Afanasyev</t>
  </si>
  <si>
    <t>Via Agro</t>
  </si>
  <si>
    <t>Ac Volga Llc</t>
  </si>
  <si>
    <t>Boris Korolev</t>
  </si>
  <si>
    <t>South Sea Port</t>
  </si>
  <si>
    <t>Agro Zerno Yug</t>
  </si>
  <si>
    <t>Asomatos</t>
  </si>
  <si>
    <t>Panorea</t>
  </si>
  <si>
    <t>Chaltyr</t>
  </si>
  <si>
    <t>Sian / 9185073</t>
  </si>
  <si>
    <t>Sentinel Transcontinental Mtme</t>
  </si>
  <si>
    <t>Volgo Balt 231</t>
  </si>
  <si>
    <t>Azov Sea Port</t>
  </si>
  <si>
    <t>Sugarenko N.s.</t>
  </si>
  <si>
    <t>Pola Anatolia</t>
  </si>
  <si>
    <t>Sormovskiy 3057</t>
  </si>
  <si>
    <t>Port Eldako</t>
  </si>
  <si>
    <t>Granum Global Trading</t>
  </si>
  <si>
    <t>Neva Leader 4</t>
  </si>
  <si>
    <t>Agrafena</t>
  </si>
  <si>
    <t>Alemax Denizcilik Ve Gemi</t>
  </si>
  <si>
    <t>Panormitis</t>
  </si>
  <si>
    <t>Brave Heart</t>
  </si>
  <si>
    <t>Mody Shipping Co Sal Off-shore</t>
  </si>
  <si>
    <t>Crystal O</t>
  </si>
  <si>
    <t>Blue Sea Ship Management Ltd</t>
  </si>
  <si>
    <t>corn bran</t>
  </si>
  <si>
    <t>Neva Leader 7</t>
  </si>
  <si>
    <t>Azov Sea Terminal</t>
  </si>
  <si>
    <t>Zerno-torg</t>
  </si>
  <si>
    <t>Amethyst</t>
  </si>
  <si>
    <t>Wheat Trade</t>
  </si>
  <si>
    <t>Kestrel S</t>
  </si>
  <si>
    <t>Arina A</t>
  </si>
  <si>
    <t>Ivan Belov</t>
  </si>
  <si>
    <t>Baltic Shipping Company Llc</t>
  </si>
  <si>
    <t>Ayat</t>
  </si>
  <si>
    <t>Ayati Shipping Co Llc</t>
  </si>
  <si>
    <t>Jade I</t>
  </si>
  <si>
    <t>Sea Fighter</t>
  </si>
  <si>
    <t>Pochard S / Lr</t>
  </si>
  <si>
    <t>Allegro Shipping &amp; Trading Ltd</t>
  </si>
  <si>
    <t>Seabreeze Ii</t>
  </si>
  <si>
    <t>Sea Meray</t>
  </si>
  <si>
    <t>Danny</t>
  </si>
  <si>
    <t>Medsea Shipping Co</t>
  </si>
  <si>
    <t>Rek R</t>
  </si>
  <si>
    <t>Rek.nav Management Co Ltd</t>
  </si>
  <si>
    <t>New Faith</t>
  </si>
  <si>
    <t>Med Sea Management Sa</t>
  </si>
  <si>
    <t>Olga V</t>
  </si>
  <si>
    <t>Azov-don Shipping Co Llc</t>
  </si>
  <si>
    <t>week 4</t>
  </si>
  <si>
    <t>TTG Forward</t>
  </si>
  <si>
    <t>Avvaterra Ag</t>
  </si>
  <si>
    <t>Nibulon Bessarabia</t>
  </si>
  <si>
    <t>Stylida</t>
  </si>
  <si>
    <t>El Dekheila</t>
  </si>
  <si>
    <t>Limnos</t>
  </si>
  <si>
    <t xml:space="preserve">Izmir </t>
  </si>
  <si>
    <t>Lagos</t>
  </si>
  <si>
    <t>Eregli</t>
  </si>
  <si>
    <t xml:space="preserve">Gemlik </t>
  </si>
  <si>
    <t>Port Said</t>
  </si>
  <si>
    <t>Ashdod</t>
  </si>
  <si>
    <t>Batumi</t>
  </si>
  <si>
    <t>Black Sea grains sailed away from major export ports, week 5 (Jan 26-Feb 1)</t>
  </si>
  <si>
    <t>Vessels that discharged Azov-Black Sea grain, week 5 (Jan 26-Feb 1)</t>
  </si>
  <si>
    <t>Grain enroute ex Azov-Black Sea basin, week 5 (Jan 26-Feb 1)</t>
  </si>
  <si>
    <t>Altay</t>
  </si>
  <si>
    <t>Beyaz Denizcilik Ltd STI</t>
  </si>
  <si>
    <t>Grain Way</t>
  </si>
  <si>
    <t>Coastex LLC</t>
  </si>
  <si>
    <t>T Med</t>
  </si>
  <si>
    <t>Hereke</t>
  </si>
  <si>
    <t>T Maritime Corp</t>
  </si>
  <si>
    <t>Esence</t>
  </si>
  <si>
    <t>Kaygem Gemi Tasimaciligi</t>
  </si>
  <si>
    <t>Lady Jasmin</t>
  </si>
  <si>
    <t>grains</t>
  </si>
  <si>
    <t>Kavo Alkyon</t>
  </si>
  <si>
    <t>Gourdomichalis Maritime SA</t>
  </si>
  <si>
    <t>Lolix</t>
  </si>
  <si>
    <t>Halix Shipping Ltd</t>
  </si>
  <si>
    <t>Golden Eman</t>
  </si>
  <si>
    <t>Golden Eman Shiptrade Ltd</t>
  </si>
  <si>
    <t>Leader M</t>
  </si>
  <si>
    <t>Lavender</t>
  </si>
  <si>
    <t>Midstar Shipping FZE</t>
  </si>
  <si>
    <t>Honest 1</t>
  </si>
  <si>
    <t>Mobitrust Shipping FZ-LLC</t>
  </si>
  <si>
    <t>Amira Sophie II</t>
  </si>
  <si>
    <t>Poyraz</t>
  </si>
  <si>
    <t>Jin Hang Zheng Bang</t>
  </si>
  <si>
    <t>Hainan Zhongqi Intl Logistics</t>
  </si>
  <si>
    <t>MKK II</t>
  </si>
  <si>
    <t>Lina MKK Shipping Ltd</t>
  </si>
  <si>
    <t>Brave Commander</t>
  </si>
  <si>
    <t>Aphrodite I</t>
  </si>
  <si>
    <t>Europe Marine Shiprepair DOO</t>
  </si>
  <si>
    <t>Aqua Regia</t>
  </si>
  <si>
    <t>Aquarius Shipping SA</t>
  </si>
  <si>
    <t>Amir Bey</t>
  </si>
  <si>
    <t>Agricompany-M, Crystal Alliance Trade</t>
  </si>
  <si>
    <t>Amal Moon Shipping Co SA</t>
  </si>
  <si>
    <t>Castor</t>
  </si>
  <si>
    <t>Omikron Shipholding Ltd</t>
  </si>
  <si>
    <t>Sargas</t>
  </si>
  <si>
    <t>Newgate Marine OU</t>
  </si>
  <si>
    <t>Maverick</t>
  </si>
  <si>
    <t>Molinos Agro</t>
  </si>
  <si>
    <t>Goldenport Shipmanagement Ltd</t>
  </si>
  <si>
    <t>Saadet</t>
  </si>
  <si>
    <t>Suat Karabekir</t>
  </si>
  <si>
    <t>Anka Sky</t>
  </si>
  <si>
    <t>SC Niva Prodcom</t>
  </si>
  <si>
    <t>Valletta</t>
  </si>
  <si>
    <t>Frodo Maritime Inc</t>
  </si>
  <si>
    <t>Laga</t>
  </si>
  <si>
    <t>Safiye Ana</t>
  </si>
  <si>
    <t>Chimpex</t>
  </si>
  <si>
    <t>Capa Denizcilik Nakliyat</t>
  </si>
  <si>
    <t>Maranta</t>
  </si>
  <si>
    <t>DTSChart SP ZOO</t>
  </si>
  <si>
    <t>Sea Bridle</t>
  </si>
  <si>
    <t>Amarillo</t>
  </si>
  <si>
    <t>Voras</t>
  </si>
  <si>
    <t>Helikon Shipping Enterprises</t>
  </si>
  <si>
    <t xml:space="preserve">Odesos PBM </t>
  </si>
  <si>
    <t>Muhammet Gumustas 4</t>
  </si>
  <si>
    <t>Star Harmony</t>
  </si>
  <si>
    <t>Dekoil Inc</t>
  </si>
  <si>
    <t>Fatih</t>
  </si>
  <si>
    <t>Salerno</t>
  </si>
  <si>
    <t>CVS Denizcilik Sanayi Ticaret</t>
  </si>
  <si>
    <t>Dakota</t>
  </si>
  <si>
    <t>Platin Shipping &amp; Trading Co</t>
  </si>
  <si>
    <t>Alexandra S</t>
  </si>
  <si>
    <t>Trimpex Union Ltd</t>
  </si>
  <si>
    <t>Ali Akay</t>
  </si>
  <si>
    <t>Akaylar Deniz Nakliyat Sanayi</t>
  </si>
  <si>
    <t>Dedem</t>
  </si>
  <si>
    <t>IND Shipping Co</t>
  </si>
  <si>
    <t>Hava Ana</t>
  </si>
  <si>
    <t>TE Trade &amp; Supply Co LLC</t>
  </si>
  <si>
    <t>HR Pearl</t>
  </si>
  <si>
    <t>Fama Uluslararası Tasimacilik</t>
  </si>
  <si>
    <t>Kapitan Aveshnikov</t>
  </si>
  <si>
    <t>Donmaster Shipping Co</t>
  </si>
  <si>
    <t>Sann Tro</t>
  </si>
  <si>
    <t>South Spirit</t>
  </si>
  <si>
    <t>Wickwar Shipping Ltd</t>
  </si>
  <si>
    <t>Fuat Bey</t>
  </si>
  <si>
    <t>Er Denizcilik Sanayi Nakliyat</t>
  </si>
  <si>
    <t>Andrey Zuev</t>
  </si>
  <si>
    <t>Rusalphatrade</t>
  </si>
  <si>
    <t>Roksan Shipping Jsc</t>
  </si>
  <si>
    <t>Omskiy 137</t>
  </si>
  <si>
    <t>Aai Evolution</t>
  </si>
  <si>
    <t>Aai Evolution Maritime Ltd</t>
  </si>
  <si>
    <t>kazakh lentil</t>
  </si>
  <si>
    <t>Flora / 9180334</t>
  </si>
  <si>
    <t>Blue Marinos Ltd</t>
  </si>
  <si>
    <t>Wadi Alkarnak</t>
  </si>
  <si>
    <t>Santa Irini</t>
  </si>
  <si>
    <t>Navaho</t>
  </si>
  <si>
    <t>Introforus</t>
  </si>
  <si>
    <t>Star Gate</t>
  </si>
  <si>
    <t>Oceans Gate Shipmanagement Co</t>
  </si>
  <si>
    <t>Red Lion</t>
  </si>
  <si>
    <t>Paradis Gemi Isletme Kiralama</t>
  </si>
  <si>
    <t>Ariya</t>
  </si>
  <si>
    <t>Rusich-export</t>
  </si>
  <si>
    <t>Ac Navis Llc</t>
  </si>
  <si>
    <t>Trackhound</t>
  </si>
  <si>
    <t>Capramar Gemi Isletmeciligi</t>
  </si>
  <si>
    <t>Krasnodar</t>
  </si>
  <si>
    <t>Kuban Marine Company Llc</t>
  </si>
  <si>
    <t>Xin Hai Tong 36</t>
  </si>
  <si>
    <t>New Spirit / Bb</t>
  </si>
  <si>
    <t>Somalia</t>
  </si>
  <si>
    <t>Rhone</t>
  </si>
  <si>
    <t>Agro Export / Ust-Labinsk</t>
  </si>
  <si>
    <t>Hicaz Deniz Tasimaciligi Tic</t>
  </si>
  <si>
    <t>Xin Hai Tong 31</t>
  </si>
  <si>
    <t>Blue Shark / Bz</t>
  </si>
  <si>
    <t>N/a</t>
  </si>
  <si>
    <t>White Shark Shipping Ltd-lib</t>
  </si>
  <si>
    <t>Yrb Nautica</t>
  </si>
  <si>
    <t>Labirinta Holding Ltd</t>
  </si>
  <si>
    <t>Halona</t>
  </si>
  <si>
    <t>Dostavka Morem</t>
  </si>
  <si>
    <t>Bering Marine Ltd</t>
  </si>
  <si>
    <t>Ipsala</t>
  </si>
  <si>
    <t>Artvin Denizcilik Ve Ticaret</t>
  </si>
  <si>
    <t xml:space="preserve">Anatoliy Nikolaev </t>
  </si>
  <si>
    <t>Pilot Khayyam Aliyev</t>
  </si>
  <si>
    <t>Bao Success</t>
  </si>
  <si>
    <t>Htm Shipping Co Ltd</t>
  </si>
  <si>
    <t>Idel 4</t>
  </si>
  <si>
    <t>Rostovskiy Khp</t>
  </si>
  <si>
    <t>Zernovoy Export</t>
  </si>
  <si>
    <t>Grain Maritime Logistics Jsc</t>
  </si>
  <si>
    <t>Rusich 7</t>
  </si>
  <si>
    <t>Volgo-balt Shipping Ltd</t>
  </si>
  <si>
    <t>week 5</t>
  </si>
  <si>
    <t>-570 862 (-26.8%)</t>
  </si>
  <si>
    <t>-10 338</t>
  </si>
  <si>
    <t>-550 782</t>
  </si>
  <si>
    <t>+143 758</t>
  </si>
  <si>
    <t>-153500</t>
  </si>
  <si>
    <t>Alexandroupolis</t>
  </si>
  <si>
    <t>MHP</t>
  </si>
  <si>
    <t>Yarimca</t>
  </si>
  <si>
    <t>Thisvi</t>
  </si>
  <si>
    <t>+5</t>
  </si>
  <si>
    <t>-5</t>
  </si>
  <si>
    <t>-8</t>
  </si>
  <si>
    <t>-102 196 (-5.6%)</t>
  </si>
  <si>
    <t>India</t>
  </si>
  <si>
    <t>South Korea</t>
  </si>
  <si>
    <t>Ulsan</t>
  </si>
  <si>
    <t>Alger</t>
  </si>
  <si>
    <t xml:space="preserve">Novotech-Terminal </t>
  </si>
  <si>
    <t>Arista Trading</t>
  </si>
  <si>
    <t>sunflower seeds meal</t>
  </si>
  <si>
    <t>La Coruna</t>
  </si>
  <si>
    <t>Termini Imerese</t>
  </si>
  <si>
    <t>Rama H</t>
  </si>
  <si>
    <t>Diliskelesi</t>
  </si>
  <si>
    <t>Tsingeli</t>
  </si>
  <si>
    <t>Highland A</t>
  </si>
  <si>
    <t>AJ Maritime Corp</t>
  </si>
  <si>
    <t>Zifona</t>
  </si>
  <si>
    <t>Ali Haydar Deval Denizcilik</t>
  </si>
  <si>
    <t>Zhanjiang</t>
  </si>
  <si>
    <t>Jeddah</t>
  </si>
  <si>
    <t>Sur</t>
  </si>
  <si>
    <t>Gabes</t>
  </si>
  <si>
    <t>-19</t>
  </si>
  <si>
    <t>+2</t>
  </si>
  <si>
    <t>-9</t>
  </si>
  <si>
    <t>-10</t>
  </si>
  <si>
    <t>(-19)</t>
  </si>
  <si>
    <t>-214 477 (-2.8%)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</si>
</sst>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_-* #,##0.000\ _₽_-;\-* #,##0.000\ _₽_-;_-* &quot;-&quot;???\ _₽_-;_-@_-"/>
    <numFmt numFmtId="175" formatCode="#,##0.00000"/>
    <numFmt numFmtId="176" formatCode="#,##0.00000_ ;\-#,##0.00000\ "/>
    <numFmt numFmtId="177" formatCode="_-* #,##0.0000\ _₽_-;\-* #,##0.0000\ _₽_-;_-* &quot;-&quot;????\ _₽_-;_-@_-"/>
  </numFmts>
  <fonts count="7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  <charset val="204"/>
    </font>
    <font>
      <b/>
      <sz val="15"/>
      <color theme="4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1B252E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2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0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 applyFill="0" applyProtection="0"/>
    <xf numFmtId="0" fontId="1" fillId="0" borderId="0"/>
    <xf numFmtId="0" fontId="25" fillId="0" borderId="0" applyFill="0" applyProtection="0"/>
    <xf numFmtId="0" fontId="4" fillId="0" borderId="0" applyFill="0" applyProtection="0"/>
    <xf numFmtId="0" fontId="4" fillId="0" borderId="0" applyFill="0" applyProtection="0"/>
    <xf numFmtId="0" fontId="68" fillId="0" borderId="0" applyFill="0" applyProtection="0"/>
  </cellStyleXfs>
  <cellXfs count="262">
    <xf numFmtId="0" fontId="0" fillId="0" borderId="0" xfId="0"/>
    <xf numFmtId="0" fontId="46" fillId="0" borderId="0" xfId="0" applyFont="1" applyAlignment="1">
      <alignment horizontal="left"/>
    </xf>
    <xf numFmtId="0" fontId="47" fillId="0" borderId="0" xfId="411" applyFont="1" applyFill="1" applyAlignment="1">
      <alignment horizontal="left" vertical="center"/>
    </xf>
    <xf numFmtId="0" fontId="46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0" fillId="0" borderId="0" xfId="0" applyNumberFormat="1"/>
    <xf numFmtId="0" fontId="54" fillId="0" borderId="0" xfId="0" applyFont="1"/>
    <xf numFmtId="0" fontId="57" fillId="0" borderId="1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171" fontId="57" fillId="0" borderId="1" xfId="0" applyNumberFormat="1" applyFont="1" applyFill="1" applyBorder="1" applyAlignment="1">
      <alignment horizontal="center" vertical="center"/>
    </xf>
    <xf numFmtId="3" fontId="57" fillId="0" borderId="1" xfId="410" applyNumberFormat="1" applyFont="1" applyFill="1" applyBorder="1" applyAlignment="1">
      <alignment horizontal="center" vertical="center"/>
    </xf>
    <xf numFmtId="1" fontId="46" fillId="0" borderId="0" xfId="0" applyNumberFormat="1" applyFont="1" applyAlignment="1">
      <alignment horizontal="left"/>
    </xf>
    <xf numFmtId="1" fontId="46" fillId="0" borderId="0" xfId="0" applyNumberFormat="1" applyFont="1" applyAlignment="1">
      <alignment horizontal="center"/>
    </xf>
    <xf numFmtId="0" fontId="55" fillId="0" borderId="14" xfId="0" applyFont="1" applyFill="1" applyBorder="1" applyAlignment="1">
      <alignment horizontal="center" vertical="center"/>
    </xf>
    <xf numFmtId="171" fontId="55" fillId="0" borderId="14" xfId="0" applyNumberFormat="1" applyFont="1" applyFill="1" applyBorder="1" applyAlignment="1">
      <alignment horizontal="center" vertical="center"/>
    </xf>
    <xf numFmtId="1" fontId="57" fillId="0" borderId="1" xfId="0" applyNumberFormat="1" applyFont="1" applyFill="1" applyBorder="1" applyAlignment="1">
      <alignment horizontal="center" vertical="center"/>
    </xf>
    <xf numFmtId="171" fontId="57" fillId="0" borderId="1" xfId="411" applyNumberFormat="1" applyFont="1" applyFill="1" applyBorder="1" applyAlignment="1" applyProtection="1">
      <alignment horizontal="center" vertical="center"/>
    </xf>
    <xf numFmtId="169" fontId="58" fillId="0" borderId="0" xfId="410" applyNumberFormat="1" applyFont="1" applyAlignment="1">
      <alignment horizontal="center"/>
    </xf>
    <xf numFmtId="3" fontId="55" fillId="0" borderId="13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center"/>
    </xf>
    <xf numFmtId="3" fontId="55" fillId="0" borderId="14" xfId="410" applyNumberFormat="1" applyFont="1" applyFill="1" applyBorder="1" applyAlignment="1">
      <alignment horizontal="center" vertical="center"/>
    </xf>
    <xf numFmtId="0" fontId="57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 vertical="center"/>
    </xf>
    <xf numFmtId="0" fontId="57" fillId="0" borderId="1" xfId="0" applyFont="1" applyFill="1" applyBorder="1" applyAlignment="1">
      <alignment horizontal="left" vertical="center"/>
    </xf>
    <xf numFmtId="0" fontId="57" fillId="0" borderId="1" xfId="0" applyFont="1" applyFill="1" applyBorder="1" applyAlignment="1">
      <alignment vertical="center"/>
    </xf>
    <xf numFmtId="0" fontId="51" fillId="0" borderId="0" xfId="0" applyFont="1"/>
    <xf numFmtId="169" fontId="58" fillId="0" borderId="0" xfId="410" applyNumberFormat="1" applyFont="1" applyAlignment="1">
      <alignment horizontal="left"/>
    </xf>
    <xf numFmtId="3" fontId="57" fillId="0" borderId="0" xfId="0" applyNumberFormat="1" applyFont="1" applyBorder="1" applyAlignment="1">
      <alignment horizontal="left"/>
    </xf>
    <xf numFmtId="0" fontId="51" fillId="0" borderId="0" xfId="0" applyFont="1" applyFill="1"/>
    <xf numFmtId="172" fontId="57" fillId="0" borderId="0" xfId="0" applyNumberFormat="1" applyFont="1" applyBorder="1" applyAlignment="1">
      <alignment horizontal="left"/>
    </xf>
    <xf numFmtId="0" fontId="55" fillId="0" borderId="14" xfId="0" applyFont="1" applyFill="1" applyBorder="1" applyAlignment="1">
      <alignment horizontal="left" vertical="center"/>
    </xf>
    <xf numFmtId="0" fontId="55" fillId="0" borderId="14" xfId="0" applyFont="1" applyFill="1" applyBorder="1" applyAlignment="1">
      <alignment vertical="center"/>
    </xf>
    <xf numFmtId="169" fontId="46" fillId="0" borderId="0" xfId="410" applyNumberFormat="1" applyFont="1" applyAlignment="1">
      <alignment vertical="center"/>
    </xf>
    <xf numFmtId="170" fontId="46" fillId="0" borderId="0" xfId="410" applyNumberFormat="1" applyFont="1" applyAlignment="1">
      <alignment vertical="center"/>
    </xf>
    <xf numFmtId="3" fontId="61" fillId="0" borderId="0" xfId="0" applyNumberFormat="1" applyFont="1" applyAlignment="1">
      <alignment horizontal="left"/>
    </xf>
    <xf numFmtId="173" fontId="46" fillId="0" borderId="0" xfId="410" applyNumberFormat="1" applyFont="1" applyAlignment="1">
      <alignment vertical="center"/>
    </xf>
    <xf numFmtId="0" fontId="57" fillId="0" borderId="1" xfId="411" applyNumberFormat="1" applyFont="1" applyFill="1" applyBorder="1" applyAlignment="1" applyProtection="1">
      <alignment horizontal="left" vertical="center"/>
    </xf>
    <xf numFmtId="0" fontId="55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3" fontId="56" fillId="0" borderId="0" xfId="410" applyNumberFormat="1" applyFont="1" applyBorder="1" applyAlignment="1">
      <alignment horizontal="left"/>
    </xf>
    <xf numFmtId="49" fontId="58" fillId="0" borderId="0" xfId="410" applyNumberFormat="1" applyFont="1" applyBorder="1" applyAlignment="1">
      <alignment horizontal="left"/>
    </xf>
    <xf numFmtId="0" fontId="47" fillId="0" borderId="0" xfId="0" applyFont="1" applyFill="1" applyAlignment="1">
      <alignment horizontal="left"/>
    </xf>
    <xf numFmtId="0" fontId="47" fillId="0" borderId="0" xfId="0" applyFont="1" applyFill="1" applyAlignment="1">
      <alignment horizontal="center"/>
    </xf>
    <xf numFmtId="3" fontId="51" fillId="0" borderId="0" xfId="0" applyNumberFormat="1" applyFont="1" applyFill="1"/>
    <xf numFmtId="3" fontId="57" fillId="0" borderId="0" xfId="0" applyNumberFormat="1" applyFont="1" applyBorder="1" applyAlignment="1">
      <alignment horizontal="left" vertical="center"/>
    </xf>
    <xf numFmtId="0" fontId="57" fillId="0" borderId="0" xfId="411" applyNumberFormat="1" applyFont="1" applyFill="1" applyBorder="1" applyAlignment="1" applyProtection="1">
      <alignment horizontal="left" vertical="center"/>
    </xf>
    <xf numFmtId="0" fontId="47" fillId="0" borderId="0" xfId="0" applyFont="1" applyFill="1" applyAlignment="1"/>
    <xf numFmtId="3" fontId="47" fillId="0" borderId="0" xfId="0" applyNumberFormat="1" applyFont="1" applyAlignment="1">
      <alignment horizontal="center"/>
    </xf>
    <xf numFmtId="0" fontId="58" fillId="0" borderId="1" xfId="410" applyNumberFormat="1" applyFont="1" applyBorder="1" applyAlignment="1">
      <alignment horizontal="center"/>
    </xf>
    <xf numFmtId="3" fontId="59" fillId="0" borderId="0" xfId="0" applyNumberFormat="1" applyFont="1" applyAlignment="1">
      <alignment horizontal="left"/>
    </xf>
    <xf numFmtId="175" fontId="46" fillId="0" borderId="0" xfId="0" applyNumberFormat="1" applyFont="1" applyAlignment="1">
      <alignment horizontal="left"/>
    </xf>
    <xf numFmtId="167" fontId="46" fillId="0" borderId="0" xfId="0" applyNumberFormat="1" applyFont="1" applyAlignment="1">
      <alignment horizontal="left"/>
    </xf>
    <xf numFmtId="0" fontId="58" fillId="0" borderId="0" xfId="0" applyFont="1"/>
    <xf numFmtId="3" fontId="57" fillId="0" borderId="0" xfId="0" applyNumberFormat="1" applyFont="1" applyAlignment="1">
      <alignment horizontal="center"/>
    </xf>
    <xf numFmtId="0" fontId="57" fillId="0" borderId="1" xfId="0" applyFont="1" applyFill="1" applyBorder="1"/>
    <xf numFmtId="0" fontId="47" fillId="0" borderId="0" xfId="0" applyFont="1" applyFill="1" applyAlignment="1">
      <alignment vertical="center"/>
    </xf>
    <xf numFmtId="0" fontId="51" fillId="0" borderId="0" xfId="0" applyFont="1" applyFill="1" applyAlignment="1">
      <alignment horizontal="left" vertical="center"/>
    </xf>
    <xf numFmtId="165" fontId="51" fillId="0" borderId="0" xfId="0" applyNumberFormat="1" applyFont="1" applyFill="1"/>
    <xf numFmtId="169" fontId="47" fillId="0" borderId="0" xfId="0" applyNumberFormat="1" applyFont="1" applyFill="1" applyAlignment="1"/>
    <xf numFmtId="173" fontId="47" fillId="0" borderId="0" xfId="0" applyNumberFormat="1" applyFont="1" applyFill="1" applyAlignment="1"/>
    <xf numFmtId="0" fontId="47" fillId="0" borderId="1" xfId="0" applyFont="1" applyFill="1" applyBorder="1" applyAlignment="1"/>
    <xf numFmtId="1" fontId="55" fillId="0" borderId="1" xfId="0" applyNumberFormat="1" applyFont="1" applyFill="1" applyBorder="1" applyAlignment="1">
      <alignment horizontal="center" vertical="center"/>
    </xf>
    <xf numFmtId="49" fontId="55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 applyAlignment="1"/>
    <xf numFmtId="169" fontId="47" fillId="0" borderId="0" xfId="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51" fillId="0" borderId="0" xfId="0" applyFont="1" applyFill="1" applyAlignment="1">
      <alignment horizontal="left"/>
    </xf>
    <xf numFmtId="169" fontId="51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right" vertical="center"/>
    </xf>
    <xf numFmtId="169" fontId="48" fillId="0" borderId="0" xfId="410" applyNumberFormat="1" applyFont="1" applyFill="1" applyAlignment="1">
      <alignment horizontal="center" vertical="center"/>
    </xf>
    <xf numFmtId="169" fontId="48" fillId="0" borderId="0" xfId="410" applyNumberFormat="1" applyFont="1" applyFill="1" applyAlignment="1">
      <alignment vertical="center"/>
    </xf>
    <xf numFmtId="0" fontId="48" fillId="0" borderId="0" xfId="0" applyFont="1" applyFill="1" applyAlignment="1">
      <alignment horizontal="center"/>
    </xf>
    <xf numFmtId="0" fontId="57" fillId="0" borderId="0" xfId="411" applyNumberFormat="1" applyFont="1" applyFill="1" applyBorder="1" applyAlignment="1" applyProtection="1">
      <alignment horizontal="center" vertical="center"/>
    </xf>
    <xf numFmtId="169" fontId="47" fillId="0" borderId="0" xfId="0" applyNumberFormat="1" applyFont="1" applyFill="1" applyAlignment="1">
      <alignment horizontal="left"/>
    </xf>
    <xf numFmtId="0" fontId="55" fillId="0" borderId="1" xfId="0" applyFont="1" applyFill="1" applyBorder="1" applyAlignment="1">
      <alignment horizontal="center"/>
    </xf>
    <xf numFmtId="0" fontId="57" fillId="0" borderId="1" xfId="411" applyNumberFormat="1" applyFont="1" applyFill="1" applyBorder="1" applyAlignment="1" applyProtection="1">
      <alignment horizontal="center" vertical="center"/>
    </xf>
    <xf numFmtId="2" fontId="56" fillId="0" borderId="0" xfId="410" applyNumberFormat="1" applyFont="1" applyBorder="1" applyAlignment="1">
      <alignment horizontal="left"/>
    </xf>
    <xf numFmtId="3" fontId="47" fillId="0" borderId="0" xfId="0" applyNumberFormat="1" applyFont="1" applyFill="1" applyAlignment="1">
      <alignment horizontal="center"/>
    </xf>
    <xf numFmtId="3" fontId="47" fillId="0" borderId="0" xfId="0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/>
    </xf>
    <xf numFmtId="1" fontId="62" fillId="0" borderId="14" xfId="0" applyNumberFormat="1" applyFont="1" applyFill="1" applyBorder="1" applyAlignment="1">
      <alignment horizontal="center" vertical="center"/>
    </xf>
    <xf numFmtId="176" fontId="46" fillId="0" borderId="0" xfId="410" applyNumberFormat="1" applyFont="1" applyAlignment="1">
      <alignment vertical="center"/>
    </xf>
    <xf numFmtId="0" fontId="57" fillId="0" borderId="1" xfId="411" applyFont="1" applyFill="1" applyBorder="1" applyAlignment="1" applyProtection="1">
      <alignment horizontal="left" vertical="center"/>
    </xf>
    <xf numFmtId="0" fontId="0" fillId="0" borderId="0" xfId="0" applyFill="1"/>
    <xf numFmtId="171" fontId="57" fillId="0" borderId="0" xfId="411" applyNumberFormat="1" applyFont="1" applyFill="1" applyBorder="1" applyAlignment="1" applyProtection="1">
      <alignment horizontal="center" vertical="center"/>
    </xf>
    <xf numFmtId="0" fontId="62" fillId="0" borderId="1" xfId="0" applyFont="1" applyFill="1" applyBorder="1" applyAlignment="1">
      <alignment horizontal="right"/>
    </xf>
    <xf numFmtId="0" fontId="47" fillId="0" borderId="1" xfId="0" applyFont="1" applyFill="1" applyBorder="1" applyAlignment="1">
      <alignment horizontal="right"/>
    </xf>
    <xf numFmtId="3" fontId="51" fillId="0" borderId="0" xfId="0" applyNumberFormat="1" applyFont="1" applyFill="1" applyAlignment="1">
      <alignment horizontal="center"/>
    </xf>
    <xf numFmtId="3" fontId="57" fillId="0" borderId="0" xfId="410" applyNumberFormat="1" applyFont="1" applyFill="1" applyAlignment="1">
      <alignment horizontal="center"/>
    </xf>
    <xf numFmtId="174" fontId="64" fillId="0" borderId="0" xfId="0" applyNumberFormat="1" applyFont="1" applyFill="1" applyAlignment="1">
      <alignment horizontal="left"/>
    </xf>
    <xf numFmtId="165" fontId="51" fillId="0" borderId="0" xfId="0" applyNumberFormat="1" applyFont="1" applyFill="1" applyAlignment="1">
      <alignment horizontal="left"/>
    </xf>
    <xf numFmtId="177" fontId="51" fillId="0" borderId="0" xfId="0" applyNumberFormat="1" applyFont="1" applyFill="1" applyAlignment="1">
      <alignment horizontal="left"/>
    </xf>
    <xf numFmtId="170" fontId="51" fillId="0" borderId="0" xfId="0" applyNumberFormat="1" applyFont="1" applyFill="1" applyAlignment="1">
      <alignment horizontal="left"/>
    </xf>
    <xf numFmtId="3" fontId="58" fillId="0" borderId="0" xfId="0" applyNumberFormat="1" applyFont="1" applyAlignment="1">
      <alignment horizontal="center"/>
    </xf>
    <xf numFmtId="0" fontId="58" fillId="0" borderId="0" xfId="0" applyFont="1" applyBorder="1" applyAlignment="1">
      <alignment horizontal="left"/>
    </xf>
    <xf numFmtId="3" fontId="57" fillId="0" borderId="0" xfId="0" applyNumberFormat="1" applyFont="1" applyBorder="1" applyAlignment="1">
      <alignment horizontal="center"/>
    </xf>
    <xf numFmtId="0" fontId="61" fillId="0" borderId="0" xfId="0" applyFont="1" applyAlignment="1"/>
    <xf numFmtId="49" fontId="61" fillId="0" borderId="0" xfId="410" applyNumberFormat="1" applyFont="1" applyAlignment="1">
      <alignment horizontal="center" vertical="top"/>
    </xf>
    <xf numFmtId="0" fontId="58" fillId="0" borderId="0" xfId="0" applyFont="1" applyAlignment="1">
      <alignment horizontal="left"/>
    </xf>
    <xf numFmtId="0" fontId="56" fillId="0" borderId="1" xfId="0" applyFont="1" applyBorder="1"/>
    <xf numFmtId="3" fontId="55" fillId="0" borderId="0" xfId="0" applyNumberFormat="1" applyFont="1" applyBorder="1" applyAlignment="1">
      <alignment horizontal="center"/>
    </xf>
    <xf numFmtId="3" fontId="57" fillId="0" borderId="0" xfId="410" applyNumberFormat="1" applyFont="1" applyBorder="1" applyAlignment="1">
      <alignment horizontal="center"/>
    </xf>
    <xf numFmtId="0" fontId="57" fillId="0" borderId="0" xfId="0" applyFont="1" applyAlignment="1">
      <alignment horizontal="left"/>
    </xf>
    <xf numFmtId="169" fontId="57" fillId="0" borderId="0" xfId="0" applyNumberFormat="1" applyFont="1" applyAlignment="1">
      <alignment horizontal="left"/>
    </xf>
    <xf numFmtId="0" fontId="58" fillId="0" borderId="0" xfId="0" applyFont="1" applyAlignment="1">
      <alignment horizontal="center"/>
    </xf>
    <xf numFmtId="4" fontId="58" fillId="0" borderId="0" xfId="0" applyNumberFormat="1" applyFont="1" applyAlignment="1">
      <alignment horizontal="center" vertical="top"/>
    </xf>
    <xf numFmtId="0" fontId="57" fillId="0" borderId="0" xfId="411" applyFont="1" applyFill="1" applyAlignment="1">
      <alignment horizontal="center" vertical="center"/>
    </xf>
    <xf numFmtId="165" fontId="57" fillId="0" borderId="0" xfId="411" applyNumberFormat="1" applyFont="1" applyFill="1" applyAlignment="1">
      <alignment horizontal="left" vertical="center"/>
    </xf>
    <xf numFmtId="3" fontId="58" fillId="0" borderId="0" xfId="0" applyNumberFormat="1" applyFont="1"/>
    <xf numFmtId="3" fontId="65" fillId="0" borderId="0" xfId="0" applyNumberFormat="1" applyFont="1" applyAlignment="1">
      <alignment horizontal="left"/>
    </xf>
    <xf numFmtId="169" fontId="57" fillId="0" borderId="0" xfId="410" applyNumberFormat="1" applyFont="1" applyBorder="1" applyAlignment="1">
      <alignment horizontal="left"/>
    </xf>
    <xf numFmtId="169" fontId="58" fillId="0" borderId="0" xfId="410" applyNumberFormat="1" applyFont="1" applyBorder="1" applyAlignment="1">
      <alignment horizontal="left"/>
    </xf>
    <xf numFmtId="165" fontId="58" fillId="0" borderId="0" xfId="410" applyNumberFormat="1" applyFont="1" applyBorder="1" applyAlignment="1">
      <alignment horizontal="center"/>
    </xf>
    <xf numFmtId="3" fontId="57" fillId="0" borderId="1" xfId="0" applyNumberFormat="1" applyFont="1" applyBorder="1" applyAlignment="1">
      <alignment horizontal="left"/>
    </xf>
    <xf numFmtId="3" fontId="58" fillId="0" borderId="1" xfId="0" applyNumberFormat="1" applyFont="1" applyBorder="1" applyAlignment="1">
      <alignment horizontal="left"/>
    </xf>
    <xf numFmtId="3" fontId="58" fillId="0" borderId="1" xfId="410" applyNumberFormat="1" applyFont="1" applyBorder="1" applyAlignment="1">
      <alignment horizontal="left"/>
    </xf>
    <xf numFmtId="1" fontId="57" fillId="0" borderId="0" xfId="0" applyNumberFormat="1" applyFont="1" applyFill="1" applyAlignment="1">
      <alignment horizontal="center"/>
    </xf>
    <xf numFmtId="49" fontId="57" fillId="0" borderId="1" xfId="0" applyNumberFormat="1" applyFont="1" applyBorder="1" applyAlignment="1">
      <alignment horizontal="left" vertical="center"/>
    </xf>
    <xf numFmtId="2" fontId="55" fillId="0" borderId="0" xfId="0" applyNumberFormat="1" applyFont="1" applyBorder="1" applyAlignment="1">
      <alignment horizontal="left"/>
    </xf>
    <xf numFmtId="170" fontId="47" fillId="0" borderId="0" xfId="0" applyNumberFormat="1" applyFont="1" applyFill="1" applyAlignment="1"/>
    <xf numFmtId="4" fontId="56" fillId="0" borderId="1" xfId="0" applyNumberFormat="1" applyFont="1" applyBorder="1" applyAlignment="1">
      <alignment horizontal="left" vertical="top"/>
    </xf>
    <xf numFmtId="0" fontId="55" fillId="0" borderId="1" xfId="0" applyFont="1" applyBorder="1" applyAlignment="1">
      <alignment horizontal="left" vertical="center"/>
    </xf>
    <xf numFmtId="1" fontId="47" fillId="0" borderId="0" xfId="0" applyNumberFormat="1" applyFont="1" applyFill="1" applyAlignment="1">
      <alignment horizontal="center"/>
    </xf>
    <xf numFmtId="0" fontId="0" fillId="0" borderId="0" xfId="0" applyAlignment="1"/>
    <xf numFmtId="0" fontId="46" fillId="0" borderId="0" xfId="0" applyFont="1" applyAlignment="1"/>
    <xf numFmtId="0" fontId="47" fillId="0" borderId="0" xfId="411" applyFont="1" applyFill="1" applyAlignment="1">
      <alignment vertical="center"/>
    </xf>
    <xf numFmtId="0" fontId="57" fillId="0" borderId="1" xfId="411" applyFont="1" applyFill="1" applyBorder="1" applyAlignment="1" applyProtection="1">
      <alignment horizontal="center" vertical="center"/>
    </xf>
    <xf numFmtId="0" fontId="57" fillId="0" borderId="0" xfId="0" applyFont="1" applyFill="1" applyBorder="1" applyAlignment="1" applyProtection="1">
      <alignment horizontal="left" vertical="center"/>
    </xf>
    <xf numFmtId="3" fontId="65" fillId="0" borderId="0" xfId="0" applyNumberFormat="1" applyFont="1" applyAlignment="1">
      <alignment horizontal="center" vertical="center"/>
    </xf>
    <xf numFmtId="169" fontId="57" fillId="0" borderId="0" xfId="411" applyNumberFormat="1" applyFont="1" applyFill="1" applyAlignment="1">
      <alignment horizontal="left" vertical="center"/>
    </xf>
    <xf numFmtId="14" fontId="57" fillId="0" borderId="1" xfId="0" applyNumberFormat="1" applyFont="1" applyFill="1" applyBorder="1" applyAlignment="1">
      <alignment horizontal="center" vertical="center"/>
    </xf>
    <xf numFmtId="1" fontId="51" fillId="0" borderId="0" xfId="0" applyNumberFormat="1" applyFont="1" applyFill="1" applyAlignment="1">
      <alignment horizontal="left"/>
    </xf>
    <xf numFmtId="49" fontId="57" fillId="0" borderId="1" xfId="0" quotePrefix="1" applyNumberFormat="1" applyFont="1" applyFill="1" applyBorder="1" applyAlignment="1">
      <alignment horizontal="center" vertical="center"/>
    </xf>
    <xf numFmtId="49" fontId="56" fillId="0" borderId="1" xfId="410" quotePrefix="1" applyNumberFormat="1" applyFont="1" applyBorder="1" applyAlignment="1">
      <alignment horizontal="center"/>
    </xf>
    <xf numFmtId="49" fontId="58" fillId="0" borderId="1" xfId="410" quotePrefix="1" applyNumberFormat="1" applyFont="1" applyBorder="1" applyAlignment="1">
      <alignment horizontal="center"/>
    </xf>
    <xf numFmtId="3" fontId="57" fillId="0" borderId="1" xfId="411" applyNumberFormat="1" applyFont="1" applyFill="1" applyBorder="1" applyAlignment="1" applyProtection="1">
      <alignment horizontal="center" vertical="center"/>
    </xf>
    <xf numFmtId="0" fontId="57" fillId="0" borderId="1" xfId="411" applyFont="1" applyFill="1" applyBorder="1" applyAlignment="1" applyProtection="1">
      <alignment vertical="center"/>
    </xf>
    <xf numFmtId="0" fontId="57" fillId="0" borderId="1" xfId="0" applyFont="1" applyFill="1" applyBorder="1" applyAlignment="1" applyProtection="1">
      <alignment horizontal="left" vertical="center"/>
    </xf>
    <xf numFmtId="0" fontId="57" fillId="0" borderId="1" xfId="468" applyFont="1" applyFill="1" applyBorder="1" applyAlignment="1">
      <alignment horizontal="left" vertical="center"/>
    </xf>
    <xf numFmtId="0" fontId="57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/>
    </xf>
    <xf numFmtId="0" fontId="57" fillId="0" borderId="1" xfId="0" applyFont="1" applyFill="1" applyBorder="1" applyAlignment="1"/>
    <xf numFmtId="3" fontId="57" fillId="0" borderId="1" xfId="41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center" vertical="center"/>
    </xf>
    <xf numFmtId="3" fontId="55" fillId="0" borderId="1" xfId="410" applyNumberFormat="1" applyFont="1" applyFill="1" applyBorder="1" applyAlignment="1">
      <alignment horizontal="center" vertical="center"/>
    </xf>
    <xf numFmtId="171" fontId="55" fillId="0" borderId="1" xfId="0" applyNumberFormat="1" applyFont="1" applyFill="1" applyBorder="1" applyAlignment="1">
      <alignment horizontal="center" vertical="center"/>
    </xf>
    <xf numFmtId="3" fontId="58" fillId="0" borderId="0" xfId="0" applyNumberFormat="1" applyFont="1" applyAlignment="1">
      <alignment horizontal="left"/>
    </xf>
    <xf numFmtId="0" fontId="57" fillId="0" borderId="0" xfId="0" applyFont="1"/>
    <xf numFmtId="3" fontId="57" fillId="0" borderId="1" xfId="476" applyNumberFormat="1" applyFont="1" applyFill="1" applyBorder="1" applyAlignment="1" applyProtection="1">
      <alignment horizontal="center" vertical="center"/>
    </xf>
    <xf numFmtId="0" fontId="57" fillId="0" borderId="1" xfId="476" applyFont="1" applyFill="1" applyBorder="1" applyAlignment="1" applyProtection="1">
      <alignment horizontal="left" vertical="center"/>
    </xf>
    <xf numFmtId="0" fontId="57" fillId="0" borderId="1" xfId="476" applyFont="1" applyFill="1" applyBorder="1" applyAlignment="1" applyProtection="1">
      <alignment vertical="center"/>
    </xf>
    <xf numFmtId="0" fontId="57" fillId="0" borderId="1" xfId="476" applyFont="1" applyFill="1" applyBorder="1" applyAlignment="1" applyProtection="1">
      <alignment horizontal="center" vertical="center"/>
    </xf>
    <xf numFmtId="3" fontId="57" fillId="0" borderId="1" xfId="0" applyNumberFormat="1" applyFont="1" applyFill="1" applyBorder="1" applyAlignment="1">
      <alignment horizontal="center" vertical="center"/>
    </xf>
    <xf numFmtId="3" fontId="57" fillId="0" borderId="0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left"/>
    </xf>
    <xf numFmtId="3" fontId="47" fillId="0" borderId="1" xfId="0" applyNumberFormat="1" applyFont="1" applyBorder="1" applyAlignment="1">
      <alignment horizontal="center"/>
    </xf>
    <xf numFmtId="3" fontId="57" fillId="0" borderId="1" xfId="0" applyNumberFormat="1" applyFont="1" applyFill="1" applyBorder="1" applyAlignment="1" applyProtection="1">
      <alignment horizontal="center" vertical="center"/>
    </xf>
    <xf numFmtId="0" fontId="57" fillId="0" borderId="1" xfId="0" applyFont="1" applyFill="1" applyBorder="1" applyAlignment="1" applyProtection="1">
      <alignment vertical="center"/>
    </xf>
    <xf numFmtId="0" fontId="57" fillId="0" borderId="1" xfId="0" applyFont="1" applyFill="1" applyBorder="1" applyAlignment="1" applyProtection="1">
      <alignment horizontal="center" vertical="center"/>
    </xf>
    <xf numFmtId="3" fontId="56" fillId="0" borderId="0" xfId="0" applyNumberFormat="1" applyFont="1" applyBorder="1" applyAlignment="1">
      <alignment horizontal="left"/>
    </xf>
    <xf numFmtId="14" fontId="57" fillId="0" borderId="1" xfId="0" applyNumberFormat="1" applyFont="1" applyFill="1" applyBorder="1" applyAlignment="1">
      <alignment horizontal="center"/>
    </xf>
    <xf numFmtId="2" fontId="58" fillId="0" borderId="0" xfId="410" applyNumberFormat="1" applyFont="1" applyBorder="1" applyAlignment="1">
      <alignment horizontal="left"/>
    </xf>
    <xf numFmtId="0" fontId="57" fillId="0" borderId="1" xfId="412" applyFont="1" applyFill="1" applyBorder="1" applyAlignment="1">
      <alignment vertical="center"/>
    </xf>
    <xf numFmtId="0" fontId="57" fillId="0" borderId="0" xfId="0" applyFont="1" applyFill="1" applyBorder="1" applyAlignment="1">
      <alignment horizontal="left" vertical="center"/>
    </xf>
    <xf numFmtId="3" fontId="57" fillId="0" borderId="0" xfId="0" applyNumberFormat="1" applyFont="1" applyFill="1" applyBorder="1" applyAlignment="1" applyProtection="1">
      <alignment horizontal="center" vertical="center"/>
    </xf>
    <xf numFmtId="0" fontId="57" fillId="0" borderId="0" xfId="0" applyFont="1" applyFill="1" applyBorder="1" applyAlignment="1" applyProtection="1">
      <alignment vertical="center"/>
    </xf>
    <xf numFmtId="0" fontId="58" fillId="0" borderId="0" xfId="0" applyFont="1" applyBorder="1"/>
    <xf numFmtId="0" fontId="57" fillId="0" borderId="0" xfId="0" applyFont="1" applyFill="1" applyBorder="1" applyAlignment="1" applyProtection="1">
      <alignment horizontal="center" vertical="center"/>
    </xf>
    <xf numFmtId="171" fontId="55" fillId="0" borderId="15" xfId="0" applyNumberFormat="1" applyFont="1" applyFill="1" applyBorder="1" applyAlignment="1">
      <alignment horizontal="center" vertical="center"/>
    </xf>
    <xf numFmtId="3" fontId="57" fillId="0" borderId="17" xfId="410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vertical="center"/>
    </xf>
    <xf numFmtId="0" fontId="57" fillId="0" borderId="17" xfId="0" applyFont="1" applyFill="1" applyBorder="1" applyAlignment="1">
      <alignment horizontal="left" vertical="center"/>
    </xf>
    <xf numFmtId="0" fontId="57" fillId="0" borderId="17" xfId="0" applyFont="1" applyFill="1" applyBorder="1" applyAlignment="1">
      <alignment horizontal="center" vertical="center"/>
    </xf>
    <xf numFmtId="0" fontId="57" fillId="0" borderId="17" xfId="412" applyFont="1" applyFill="1" applyBorder="1" applyAlignment="1">
      <alignment vertical="center"/>
    </xf>
    <xf numFmtId="3" fontId="57" fillId="0" borderId="17" xfId="0" applyNumberFormat="1" applyFont="1" applyFill="1" applyBorder="1" applyAlignment="1">
      <alignment horizontal="center" vertical="center"/>
    </xf>
    <xf numFmtId="1" fontId="57" fillId="0" borderId="17" xfId="0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/>
    <xf numFmtId="0" fontId="57" fillId="0" borderId="17" xfId="0" applyFont="1" applyFill="1" applyBorder="1" applyAlignment="1">
      <alignment horizontal="center"/>
    </xf>
    <xf numFmtId="171" fontId="57" fillId="0" borderId="17" xfId="0" applyNumberFormat="1" applyFont="1" applyFill="1" applyBorder="1" applyAlignment="1">
      <alignment horizontal="center" vertical="center"/>
    </xf>
    <xf numFmtId="1" fontId="57" fillId="0" borderId="11" xfId="410" applyNumberFormat="1" applyFont="1" applyFill="1" applyBorder="1" applyAlignment="1">
      <alignment horizontal="center" vertical="center"/>
    </xf>
    <xf numFmtId="1" fontId="57" fillId="0" borderId="16" xfId="410" applyNumberFormat="1" applyFont="1" applyFill="1" applyBorder="1" applyAlignment="1">
      <alignment horizontal="center" vertical="center"/>
    </xf>
    <xf numFmtId="1" fontId="57" fillId="0" borderId="0" xfId="410" applyNumberFormat="1" applyFont="1" applyFill="1" applyBorder="1" applyAlignment="1">
      <alignment horizontal="center" vertical="center"/>
    </xf>
    <xf numFmtId="1" fontId="57" fillId="0" borderId="0" xfId="0" applyNumberFormat="1" applyFont="1" applyFill="1" applyBorder="1" applyAlignment="1">
      <alignment horizontal="center" vertical="center"/>
    </xf>
    <xf numFmtId="3" fontId="57" fillId="0" borderId="1" xfId="479" applyNumberFormat="1" applyFont="1" applyFill="1" applyBorder="1" applyAlignment="1" applyProtection="1">
      <alignment horizontal="center" vertical="center"/>
    </xf>
    <xf numFmtId="0" fontId="57" fillId="0" borderId="1" xfId="479" applyFont="1" applyFill="1" applyBorder="1" applyAlignment="1" applyProtection="1">
      <alignment horizontal="left" vertical="center"/>
    </xf>
    <xf numFmtId="0" fontId="57" fillId="0" borderId="1" xfId="479" applyFont="1" applyFill="1" applyBorder="1" applyAlignment="1" applyProtection="1">
      <alignment vertical="center"/>
    </xf>
    <xf numFmtId="0" fontId="57" fillId="0" borderId="1" xfId="479" applyFont="1" applyFill="1" applyBorder="1" applyAlignment="1" applyProtection="1">
      <alignment horizontal="center" vertical="center"/>
    </xf>
    <xf numFmtId="3" fontId="57" fillId="0" borderId="17" xfId="410" applyNumberFormat="1" applyFont="1" applyFill="1" applyBorder="1" applyAlignment="1">
      <alignment horizontal="center"/>
    </xf>
    <xf numFmtId="171" fontId="57" fillId="0" borderId="1" xfId="0" applyNumberFormat="1" applyFont="1" applyFill="1" applyBorder="1" applyAlignment="1">
      <alignment horizontal="center"/>
    </xf>
    <xf numFmtId="0" fontId="47" fillId="0" borderId="17" xfId="0" applyFont="1" applyFill="1" applyBorder="1" applyAlignment="1">
      <alignment horizontal="left" vertical="center"/>
    </xf>
    <xf numFmtId="0" fontId="57" fillId="0" borderId="1" xfId="412" applyFont="1" applyFill="1" applyBorder="1" applyAlignment="1">
      <alignment horizontal="left" vertical="center"/>
    </xf>
    <xf numFmtId="3" fontId="57" fillId="0" borderId="1" xfId="480" applyNumberFormat="1" applyFont="1" applyFill="1" applyBorder="1" applyAlignment="1" applyProtection="1">
      <alignment horizontal="center" vertical="center"/>
    </xf>
    <xf numFmtId="0" fontId="57" fillId="0" borderId="1" xfId="480" applyFont="1" applyFill="1" applyBorder="1" applyAlignment="1" applyProtection="1">
      <alignment horizontal="left" vertical="center"/>
    </xf>
    <xf numFmtId="0" fontId="57" fillId="0" borderId="1" xfId="480" applyFont="1" applyFill="1" applyBorder="1" applyAlignment="1" applyProtection="1">
      <alignment vertical="center"/>
    </xf>
    <xf numFmtId="0" fontId="57" fillId="0" borderId="1" xfId="480" applyFont="1" applyFill="1" applyBorder="1" applyAlignment="1" applyProtection="1">
      <alignment horizontal="center" vertical="center"/>
    </xf>
    <xf numFmtId="1" fontId="57" fillId="0" borderId="1" xfId="410" applyNumberFormat="1" applyFont="1" applyFill="1" applyBorder="1" applyAlignment="1">
      <alignment horizontal="center" vertical="center"/>
    </xf>
    <xf numFmtId="169" fontId="57" fillId="0" borderId="17" xfId="410" applyNumberFormat="1" applyFont="1" applyFill="1" applyBorder="1" applyAlignment="1">
      <alignment horizontal="center" vertical="center"/>
    </xf>
    <xf numFmtId="169" fontId="57" fillId="0" borderId="1" xfId="410" applyNumberFormat="1" applyFont="1" applyFill="1" applyBorder="1" applyAlignment="1">
      <alignment horizontal="center" vertical="center"/>
    </xf>
    <xf numFmtId="0" fontId="57" fillId="0" borderId="17" xfId="412" applyFont="1" applyFill="1" applyBorder="1" applyAlignment="1">
      <alignment horizontal="left" vertical="center"/>
    </xf>
    <xf numFmtId="0" fontId="57" fillId="0" borderId="0" xfId="411" applyFont="1" applyFill="1" applyBorder="1" applyAlignment="1" applyProtection="1">
      <alignment horizontal="left" vertical="center"/>
    </xf>
    <xf numFmtId="0" fontId="57" fillId="0" borderId="0" xfId="0" applyFont="1" applyBorder="1"/>
    <xf numFmtId="3" fontId="57" fillId="0" borderId="1" xfId="481" applyNumberFormat="1" applyFont="1" applyFill="1" applyBorder="1" applyAlignment="1" applyProtection="1">
      <alignment horizontal="center" vertical="center"/>
    </xf>
    <xf numFmtId="0" fontId="57" fillId="0" borderId="1" xfId="481" applyFont="1" applyFill="1" applyBorder="1" applyAlignment="1" applyProtection="1">
      <alignment horizontal="left" vertical="center"/>
    </xf>
    <xf numFmtId="0" fontId="57" fillId="0" borderId="1" xfId="481" applyFont="1" applyFill="1" applyBorder="1" applyAlignment="1" applyProtection="1">
      <alignment vertical="center"/>
    </xf>
    <xf numFmtId="0" fontId="57" fillId="0" borderId="1" xfId="481" applyFont="1" applyFill="1" applyBorder="1" applyAlignment="1" applyProtection="1">
      <alignment horizontal="center" vertical="center"/>
    </xf>
    <xf numFmtId="0" fontId="57" fillId="0" borderId="1" xfId="0" applyFont="1" applyFill="1" applyBorder="1" applyAlignment="1">
      <alignment vertical="top" wrapText="1"/>
    </xf>
    <xf numFmtId="3" fontId="58" fillId="0" borderId="0" xfId="0" applyNumberFormat="1" applyFont="1" applyAlignment="1">
      <alignment horizontal="left" vertical="top"/>
    </xf>
    <xf numFmtId="3" fontId="57" fillId="0" borderId="0" xfId="411" applyNumberFormat="1" applyFont="1" applyFill="1" applyBorder="1" applyAlignment="1" applyProtection="1">
      <alignment horizontal="center" vertical="center"/>
    </xf>
    <xf numFmtId="0" fontId="57" fillId="0" borderId="0" xfId="411" applyFont="1" applyFill="1" applyBorder="1" applyAlignment="1" applyProtection="1">
      <alignment vertical="center"/>
    </xf>
    <xf numFmtId="0" fontId="57" fillId="0" borderId="0" xfId="411" applyFont="1" applyFill="1" applyBorder="1" applyAlignment="1" applyProtection="1">
      <alignment horizontal="center" vertical="center"/>
    </xf>
    <xf numFmtId="14" fontId="57" fillId="0" borderId="0" xfId="0" applyNumberFormat="1" applyFont="1" applyFill="1" applyBorder="1" applyAlignment="1">
      <alignment horizontal="center" vertical="center"/>
    </xf>
    <xf numFmtId="14" fontId="57" fillId="0" borderId="17" xfId="0" applyNumberFormat="1" applyFont="1" applyFill="1" applyBorder="1" applyAlignment="1">
      <alignment horizontal="left" vertical="center"/>
    </xf>
    <xf numFmtId="14" fontId="57" fillId="0" borderId="17" xfId="0" applyNumberFormat="1" applyFont="1" applyFill="1" applyBorder="1" applyAlignment="1"/>
    <xf numFmtId="14" fontId="70" fillId="0" borderId="1" xfId="0" applyNumberFormat="1" applyFont="1" applyFill="1" applyBorder="1" applyAlignment="1">
      <alignment horizontal="center"/>
    </xf>
    <xf numFmtId="0" fontId="57" fillId="0" borderId="1" xfId="0" quotePrefix="1" applyFont="1" applyFill="1" applyBorder="1" applyAlignment="1">
      <alignment horizontal="left" vertical="center"/>
    </xf>
    <xf numFmtId="0" fontId="57" fillId="0" borderId="11" xfId="0" applyFont="1" applyFill="1" applyBorder="1" applyAlignment="1" applyProtection="1">
      <alignment horizontal="left" vertical="center"/>
    </xf>
    <xf numFmtId="3" fontId="57" fillId="0" borderId="12" xfId="410" applyNumberFormat="1" applyFont="1" applyFill="1" applyBorder="1" applyAlignment="1">
      <alignment horizontal="center" vertical="center"/>
    </xf>
    <xf numFmtId="3" fontId="57" fillId="0" borderId="17" xfId="481" applyNumberFormat="1" applyFont="1" applyFill="1" applyBorder="1" applyAlignment="1" applyProtection="1">
      <alignment horizontal="center" vertical="center"/>
    </xf>
    <xf numFmtId="0" fontId="57" fillId="0" borderId="17" xfId="481" applyFont="1" applyFill="1" applyBorder="1" applyAlignment="1" applyProtection="1">
      <alignment horizontal="left" vertical="center"/>
    </xf>
    <xf numFmtId="0" fontId="57" fillId="0" borderId="17" xfId="411" applyNumberFormat="1" applyFont="1" applyFill="1" applyBorder="1" applyAlignment="1" applyProtection="1">
      <alignment horizontal="left" vertical="center"/>
    </xf>
    <xf numFmtId="0" fontId="57" fillId="0" borderId="17" xfId="411" applyNumberFormat="1" applyFont="1" applyFill="1" applyBorder="1" applyAlignment="1" applyProtection="1">
      <alignment horizontal="center" vertical="center"/>
    </xf>
    <xf numFmtId="0" fontId="57" fillId="0" borderId="17" xfId="481" applyFont="1" applyFill="1" applyBorder="1" applyAlignment="1" applyProtection="1">
      <alignment vertical="center"/>
    </xf>
    <xf numFmtId="0" fontId="57" fillId="0" borderId="16" xfId="0" applyFont="1" applyFill="1" applyBorder="1" applyAlignment="1" applyProtection="1">
      <alignment horizontal="left" vertical="center"/>
    </xf>
    <xf numFmtId="3" fontId="57" fillId="0" borderId="18" xfId="410" applyNumberFormat="1" applyFont="1" applyFill="1" applyBorder="1" applyAlignment="1">
      <alignment horizontal="center" vertical="center"/>
    </xf>
    <xf numFmtId="0" fontId="57" fillId="0" borderId="17" xfId="481" applyFont="1" applyFill="1" applyBorder="1" applyAlignment="1" applyProtection="1">
      <alignment horizontal="center" vertical="center"/>
    </xf>
    <xf numFmtId="0" fontId="58" fillId="0" borderId="0" xfId="0" applyFont="1" applyFill="1" applyAlignment="1">
      <alignment horizontal="center"/>
    </xf>
    <xf numFmtId="0" fontId="58" fillId="0" borderId="1" xfId="0" applyFont="1" applyFill="1" applyBorder="1" applyAlignment="1">
      <alignment horizontal="left" vertical="center"/>
    </xf>
    <xf numFmtId="0" fontId="71" fillId="0" borderId="1" xfId="0" applyFont="1" applyFill="1" applyBorder="1" applyAlignment="1">
      <alignment horizontal="center"/>
    </xf>
    <xf numFmtId="0" fontId="57" fillId="0" borderId="1" xfId="0" applyFont="1" applyBorder="1"/>
    <xf numFmtId="0" fontId="57" fillId="24" borderId="1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center"/>
    </xf>
    <xf numFmtId="3" fontId="57" fillId="0" borderId="0" xfId="481" applyNumberFormat="1" applyFont="1" applyFill="1" applyBorder="1" applyAlignment="1" applyProtection="1">
      <alignment horizontal="center" vertical="center"/>
    </xf>
    <xf numFmtId="0" fontId="57" fillId="0" borderId="0" xfId="481" applyFont="1" applyFill="1" applyBorder="1" applyAlignment="1" applyProtection="1">
      <alignment horizontal="left" vertical="center"/>
    </xf>
    <xf numFmtId="0" fontId="57" fillId="0" borderId="0" xfId="481" applyFont="1" applyFill="1" applyBorder="1" applyAlignment="1" applyProtection="1">
      <alignment vertical="center"/>
    </xf>
    <xf numFmtId="0" fontId="69" fillId="0" borderId="0" xfId="0" applyFont="1" applyBorder="1"/>
    <xf numFmtId="0" fontId="57" fillId="0" borderId="0" xfId="481" applyFont="1" applyFill="1" applyBorder="1" applyAlignment="1" applyProtection="1">
      <alignment horizontal="center" vertical="center"/>
    </xf>
    <xf numFmtId="0" fontId="69" fillId="0" borderId="1" xfId="0" applyFont="1" applyFill="1" applyBorder="1"/>
    <xf numFmtId="0" fontId="69" fillId="0" borderId="1" xfId="0" applyFont="1" applyFill="1" applyBorder="1" applyAlignment="1">
      <alignment vertical="top" wrapText="1"/>
    </xf>
    <xf numFmtId="0" fontId="69" fillId="0" borderId="17" xfId="0" applyFont="1" applyFill="1" applyBorder="1"/>
    <xf numFmtId="3" fontId="62" fillId="0" borderId="1" xfId="0" applyNumberFormat="1" applyFont="1" applyBorder="1" applyAlignment="1"/>
    <xf numFmtId="3" fontId="47" fillId="0" borderId="1" xfId="0" applyNumberFormat="1" applyFont="1" applyBorder="1" applyAlignment="1"/>
    <xf numFmtId="0" fontId="53" fillId="0" borderId="0" xfId="0" applyFont="1" applyAlignment="1">
      <alignment horizontal="right" vertical="center" wrapText="1"/>
    </xf>
    <xf numFmtId="0" fontId="52" fillId="0" borderId="0" xfId="0" applyFont="1" applyAlignment="1">
      <alignment horizontal="right" vertical="center" wrapText="1"/>
    </xf>
    <xf numFmtId="0" fontId="61" fillId="0" borderId="0" xfId="0" applyFont="1" applyAlignment="1">
      <alignment horizontal="center" vertical="center"/>
    </xf>
    <xf numFmtId="0" fontId="66" fillId="0" borderId="0" xfId="0" applyFont="1" applyAlignment="1">
      <alignment horizontal="center"/>
    </xf>
    <xf numFmtId="0" fontId="48" fillId="0" borderId="0" xfId="0" applyFont="1" applyBorder="1" applyAlignment="1">
      <alignment horizontal="left"/>
    </xf>
    <xf numFmtId="3" fontId="48" fillId="0" borderId="0" xfId="410" applyNumberFormat="1" applyFont="1" applyBorder="1" applyAlignment="1">
      <alignment horizontal="center" vertical="center"/>
    </xf>
    <xf numFmtId="49" fontId="48" fillId="0" borderId="0" xfId="0" quotePrefix="1" applyNumberFormat="1" applyFont="1" applyBorder="1" applyAlignment="1">
      <alignment horizontal="center" vertical="center"/>
    </xf>
    <xf numFmtId="49" fontId="48" fillId="0" borderId="0" xfId="0" applyNumberFormat="1" applyFont="1" applyBorder="1" applyAlignment="1">
      <alignment horizontal="center" vertical="center"/>
    </xf>
    <xf numFmtId="0" fontId="50" fillId="0" borderId="0" xfId="0" applyFont="1" applyFill="1" applyAlignment="1">
      <alignment horizontal="center"/>
    </xf>
    <xf numFmtId="0" fontId="57" fillId="0" borderId="11" xfId="0" applyFont="1" applyBorder="1" applyAlignment="1">
      <alignment horizontal="left"/>
    </xf>
    <xf numFmtId="0" fontId="57" fillId="0" borderId="12" xfId="0" applyFont="1" applyBorder="1" applyAlignment="1">
      <alignment horizontal="left"/>
    </xf>
    <xf numFmtId="0" fontId="57" fillId="0" borderId="1" xfId="0" applyFont="1" applyBorder="1" applyAlignment="1">
      <alignment horizontal="left" vertical="center"/>
    </xf>
    <xf numFmtId="0" fontId="58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horizontal="left" vertical="center"/>
    </xf>
    <xf numFmtId="3" fontId="50" fillId="0" borderId="0" xfId="0" applyNumberFormat="1" applyFont="1" applyAlignment="1">
      <alignment horizontal="center"/>
    </xf>
    <xf numFmtId="0" fontId="48" fillId="0" borderId="0" xfId="0" applyFont="1" applyAlignment="1">
      <alignment horizontal="right" vertical="center"/>
    </xf>
    <xf numFmtId="169" fontId="48" fillId="0" borderId="0" xfId="410" applyNumberFormat="1" applyFont="1" applyFill="1" applyAlignment="1">
      <alignment horizontal="left" vertical="center"/>
    </xf>
    <xf numFmtId="49" fontId="48" fillId="0" borderId="0" xfId="0" applyNumberFormat="1" applyFont="1" applyFill="1" applyAlignment="1">
      <alignment horizontal="left" vertical="center"/>
    </xf>
  </cellXfs>
  <cellStyles count="48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вичайний 2 2" xfId="478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23" xfId="456"/>
    <cellStyle name="Обычный 12 3" xfId="435"/>
    <cellStyle name="Обычный 12 3 2" xfId="441"/>
    <cellStyle name="Обычный 12 38" xfId="468"/>
    <cellStyle name="Обычный 12 39" xfId="470"/>
    <cellStyle name="Обычный 12 41" xfId="472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46" xfId="451"/>
    <cellStyle name="Обычный 47" xfId="452"/>
    <cellStyle name="Обычный 48" xfId="453"/>
    <cellStyle name="Обычный 5" xfId="378"/>
    <cellStyle name="Обычный 50" xfId="454"/>
    <cellStyle name="Обычный 51" xfId="455"/>
    <cellStyle name="Обычный 54" xfId="457"/>
    <cellStyle name="Обычный 55" xfId="458"/>
    <cellStyle name="Обычный 56" xfId="459"/>
    <cellStyle name="Обычный 59" xfId="460"/>
    <cellStyle name="Обычный 6" xfId="379"/>
    <cellStyle name="Обычный 61" xfId="461"/>
    <cellStyle name="Обычный 63" xfId="462"/>
    <cellStyle name="Обычный 64" xfId="463"/>
    <cellStyle name="Обычный 65" xfId="464"/>
    <cellStyle name="Обычный 66" xfId="465"/>
    <cellStyle name="Обычный 67" xfId="467"/>
    <cellStyle name="Обычный 69" xfId="466"/>
    <cellStyle name="Обычный 7" xfId="380"/>
    <cellStyle name="Обычный 71" xfId="469"/>
    <cellStyle name="Обычный 73" xfId="471"/>
    <cellStyle name="Обычный 76" xfId="473"/>
    <cellStyle name="Обычный 78" xfId="474"/>
    <cellStyle name="Обычный 79" xfId="475"/>
    <cellStyle name="Обычный 8" xfId="381"/>
    <cellStyle name="Обычный 81" xfId="476"/>
    <cellStyle name="Обычный 82" xfId="477"/>
    <cellStyle name="Обычный 83" xfId="479"/>
    <cellStyle name="Обычный 84" xfId="480"/>
    <cellStyle name="Обычный 85" xfId="4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86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71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85"/>
      <tableStyleElement type="totalRow" dxfId="84"/>
      <tableStyleElement type="firstRowStripe" dxfId="83"/>
      <tableStyleElement type="firstColumnStripe" dxfId="82"/>
      <tableStyleElement type="firstSubtotalColumn" dxfId="81"/>
      <tableStyleElement type="firstSubtotalRow" dxfId="80"/>
      <tableStyleElement type="secondSubtotalRow" dxfId="79"/>
      <tableStyleElement type="firstRowSubheading" dxfId="78"/>
      <tableStyleElement type="secondRowSubheading" dxfId="77"/>
      <tableStyleElement type="pageFieldLabels" dxfId="76"/>
      <tableStyleElement type="pageFieldValues" dxfId="7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Black Sea grain enroute, tons 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66855522778137"/>
          <c:y val="0.10172911206639075"/>
          <c:w val="0.84560610984352191"/>
          <c:h val="0.77070345941708762"/>
        </c:manualLayout>
      </c:layout>
      <c:lineChart>
        <c:grouping val="standard"/>
        <c:varyColors val="0"/>
        <c:ser>
          <c:idx val="1"/>
          <c:order val="0"/>
          <c:tx>
            <c:strRef>
              <c:f>'GrainFlow trends'!$R$31</c:f>
              <c:strCache>
                <c:ptCount val="1"/>
              </c:strCache>
            </c:strRef>
          </c:tx>
          <c:spPr>
            <a:ln w="444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'GrainFlow trends'!$Q$44:$Q$53</c:f>
              <c:numCache>
                <c:formatCode>General</c:formatCode>
                <c:ptCount val="10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</c:numCache>
            </c:numRef>
          </c:cat>
          <c:val>
            <c:numRef>
              <c:f>'GrainFlow trends'!$R$44:$R$53</c:f>
              <c:numCache>
                <c:formatCode>#,##0</c:formatCode>
                <c:ptCount val="10"/>
                <c:pt idx="0">
                  <c:v>8714593</c:v>
                </c:pt>
                <c:pt idx="1">
                  <c:v>8477631</c:v>
                </c:pt>
                <c:pt idx="2">
                  <c:v>8684492</c:v>
                </c:pt>
                <c:pt idx="3">
                  <c:v>8497251</c:v>
                </c:pt>
                <c:pt idx="4">
                  <c:v>8383303</c:v>
                </c:pt>
                <c:pt idx="5">
                  <c:v>8584164</c:v>
                </c:pt>
                <c:pt idx="6">
                  <c:v>7773345</c:v>
                </c:pt>
                <c:pt idx="7">
                  <c:v>7376112</c:v>
                </c:pt>
                <c:pt idx="8">
                  <c:v>7616104</c:v>
                </c:pt>
                <c:pt idx="9">
                  <c:v>7401627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5-E048-B647-43B37576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184128"/>
        <c:axId val="109186048"/>
      </c:lineChart>
      <c:catAx>
        <c:axId val="10918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week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82133979682899005"/>
              <c:y val="0.9277824829249782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09186048"/>
        <c:crosses val="autoZero"/>
        <c:auto val="1"/>
        <c:lblAlgn val="ctr"/>
        <c:lblOffset val="100"/>
        <c:noMultiLvlLbl val="0"/>
      </c:catAx>
      <c:valAx>
        <c:axId val="109186048"/>
        <c:scaling>
          <c:orientation val="minMax"/>
          <c:max val="10000000"/>
          <c:min val="70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tons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09184128"/>
        <c:crosses val="autoZero"/>
        <c:crossBetween val="between"/>
        <c:majorUnit val="500000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grain'!$C$133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4"/>
              <c:layout>
                <c:manualLayout>
                  <c:x val="-7.5268810831529013E-3"/>
                  <c:y val="4.96453970019243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1-45DE-B288-6A8173A924F1}"/>
                </c:ext>
              </c:extLst>
            </c:dLbl>
            <c:dLbl>
              <c:idx val="5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3-4841-A34C-268E524B8DC9}"/>
                </c:ext>
              </c:extLst>
            </c:dLbl>
            <c:dLbl>
              <c:idx val="6"/>
              <c:layout>
                <c:manualLayout>
                  <c:x val="-1.3592232663348127E-2"/>
                  <c:y val="-4.9645397001926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C4-4C2A-A61E-C238CF5EF7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grain'!$B$134:$B$141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grain'!$C$134:$C$141</c:f>
              <c:numCache>
                <c:formatCode>#,##0</c:formatCode>
                <c:ptCount val="8"/>
                <c:pt idx="0">
                  <c:v>215194</c:v>
                </c:pt>
                <c:pt idx="1">
                  <c:v>57139</c:v>
                </c:pt>
                <c:pt idx="2">
                  <c:v>381248</c:v>
                </c:pt>
                <c:pt idx="3">
                  <c:v>99185</c:v>
                </c:pt>
                <c:pt idx="4">
                  <c:v>50000</c:v>
                </c:pt>
                <c:pt idx="5">
                  <c:v>173650</c:v>
                </c:pt>
                <c:pt idx="6">
                  <c:v>39700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grain'!$D$133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4"/>
              <c:layout>
                <c:manualLayout>
                  <c:x val="6.4516123569882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7-479E-850C-1885919E4BDF}"/>
                </c:ext>
              </c:extLst>
            </c:dLbl>
            <c:dLbl>
              <c:idx val="6"/>
              <c:layout>
                <c:manualLayout>
                  <c:x val="9.0614884422318635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C4-4C2A-A61E-C238CF5EF756}"/>
                </c:ext>
              </c:extLst>
            </c:dLbl>
            <c:dLbl>
              <c:idx val="7"/>
              <c:layout>
                <c:manualLayout>
                  <c:x val="1.2903225806451613E-2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F9-4C09-BE96-B2C1693E0C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grain'!$B$134:$B$141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grain'!$D$134:$D$141</c:f>
              <c:numCache>
                <c:formatCode>#,##0</c:formatCode>
                <c:ptCount val="8"/>
                <c:pt idx="0">
                  <c:v>148850</c:v>
                </c:pt>
                <c:pt idx="1">
                  <c:v>98553</c:v>
                </c:pt>
                <c:pt idx="2">
                  <c:v>286804</c:v>
                </c:pt>
                <c:pt idx="3">
                  <c:v>27700</c:v>
                </c:pt>
                <c:pt idx="4">
                  <c:v>0</c:v>
                </c:pt>
                <c:pt idx="5">
                  <c:v>301450</c:v>
                </c:pt>
                <c:pt idx="6">
                  <c:v>48485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6533120"/>
        <c:axId val="116534656"/>
      </c:barChart>
      <c:catAx>
        <c:axId val="11653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6534656"/>
        <c:crosses val="autoZero"/>
        <c:auto val="1"/>
        <c:lblAlgn val="ctr"/>
        <c:lblOffset val="100"/>
        <c:noMultiLvlLbl val="0"/>
      </c:catAx>
      <c:valAx>
        <c:axId val="1165346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653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sea'!$A$294:$B$297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sea'!$D$294:$D$297</c:f>
              <c:numCache>
                <c:formatCode>0</c:formatCode>
                <c:ptCount val="4"/>
                <c:pt idx="0">
                  <c:v>118</c:v>
                </c:pt>
                <c:pt idx="1">
                  <c:v>122</c:v>
                </c:pt>
                <c:pt idx="2">
                  <c:v>25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sea'!$A$294:$B$297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sea'!$C$294:$C$297</c:f>
              <c:numCache>
                <c:formatCode>0</c:formatCode>
                <c:ptCount val="4"/>
                <c:pt idx="0">
                  <c:v>108</c:v>
                </c:pt>
                <c:pt idx="1">
                  <c:v>113</c:v>
                </c:pt>
                <c:pt idx="2">
                  <c:v>27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149327232"/>
        <c:axId val="149357696"/>
      </c:barChart>
      <c:catAx>
        <c:axId val="14932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49357696"/>
        <c:crosses val="autoZero"/>
        <c:auto val="1"/>
        <c:lblAlgn val="ctr"/>
        <c:lblOffset val="100"/>
        <c:noMultiLvlLbl val="0"/>
      </c:catAx>
      <c:valAx>
        <c:axId val="1493576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4932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5109718446090857E-2"/>
                  <c:y val="-3.41514645026633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B6-470F-ADCF-9D12CBE52C8B}"/>
                </c:ext>
              </c:extLst>
            </c:dLbl>
            <c:dLbl>
              <c:idx val="1"/>
              <c:layout>
                <c:manualLayout>
                  <c:x val="4.6812957928121041E-2"/>
                  <c:y val="-5.6588102774688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9"/>
              <c:layout>
                <c:manualLayout>
                  <c:x val="-5.4127482604390077E-2"/>
                  <c:y val="1.141693360491251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7D-4630-A018-BA337AE3EA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'GrainFlow trends'!$B$14:$B$23</c:f>
              <c:strCache>
                <c:ptCount val="10"/>
                <c:pt idx="0">
                  <c:v>Spain</c:v>
                </c:pt>
                <c:pt idx="1">
                  <c:v>Italy</c:v>
                </c:pt>
                <c:pt idx="2">
                  <c:v>Algeria</c:v>
                </c:pt>
                <c:pt idx="3">
                  <c:v>Egypt</c:v>
                </c:pt>
                <c:pt idx="4">
                  <c:v>Turkiye</c:v>
                </c:pt>
                <c:pt idx="5">
                  <c:v>Lebanon</c:v>
                </c:pt>
                <c:pt idx="6">
                  <c:v>Yemen</c:v>
                </c:pt>
                <c:pt idx="7">
                  <c:v>Bangladesh</c:v>
                </c:pt>
                <c:pt idx="8">
                  <c:v>China</c:v>
                </c:pt>
                <c:pt idx="9">
                  <c:v>Iran</c:v>
                </c:pt>
              </c:strCache>
            </c:strRef>
          </c:cat>
          <c:val>
            <c:numRef>
              <c:f>'GrainFlow trends'!$C$14:$C$23</c:f>
              <c:numCache>
                <c:formatCode>General</c:formatCode>
                <c:ptCount val="10"/>
                <c:pt idx="0">
                  <c:v>271000</c:v>
                </c:pt>
                <c:pt idx="1">
                  <c:v>285650</c:v>
                </c:pt>
                <c:pt idx="2">
                  <c:v>429055</c:v>
                </c:pt>
                <c:pt idx="3">
                  <c:v>739750</c:v>
                </c:pt>
                <c:pt idx="4">
                  <c:v>585240</c:v>
                </c:pt>
                <c:pt idx="5">
                  <c:v>136183</c:v>
                </c:pt>
                <c:pt idx="6">
                  <c:v>102000</c:v>
                </c:pt>
                <c:pt idx="7">
                  <c:v>207190</c:v>
                </c:pt>
                <c:pt idx="8">
                  <c:v>251719</c:v>
                </c:pt>
                <c:pt idx="9">
                  <c:v>408115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3548381590700917E-2"/>
                  <c:y val="-2.761341994815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9-42F1-B372-6CEF177C62AE}"/>
                </c:ext>
              </c:extLst>
            </c:dLbl>
            <c:dLbl>
              <c:idx val="1"/>
              <c:layout>
                <c:manualLayout>
                  <c:x val="-1.2437603953898995E-2"/>
                  <c:y val="-1.01248036850595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FD9-40E5-A1CC-7604F78C0FFF}"/>
                </c:ext>
              </c:extLst>
            </c:dLbl>
            <c:dLbl>
              <c:idx val="2"/>
              <c:layout>
                <c:manualLayout>
                  <c:x val="-6.8105805866745563E-3"/>
                  <c:y val="2.76134199481509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D9-40E5-A1CC-7604F78C0FFF}"/>
                </c:ext>
              </c:extLst>
            </c:dLbl>
            <c:dLbl>
              <c:idx val="3"/>
              <c:layout>
                <c:manualLayout>
                  <c:x val="-1.8607036718840383E-2"/>
                  <c:y val="2.89527795298891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D9-40E5-A1CC-7604F78C0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BlSea'!$C$87:$C$90</c:f>
              <c:numCache>
                <c:formatCode>_-* #\ ##0\ _₽_-;\-* #\ ##0\ _₽_-;_-* "-"??\ _₽_-;_-@_-</c:formatCode>
                <c:ptCount val="4"/>
                <c:pt idx="0">
                  <c:v>1005811</c:v>
                </c:pt>
                <c:pt idx="1">
                  <c:v>233647</c:v>
                </c:pt>
                <c:pt idx="2">
                  <c:v>144300</c:v>
                </c:pt>
                <c:pt idx="3">
                  <c:v>743437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D9-40E5-A1CC-7604F78C0FFF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3.5881875181356292E-2"/>
                  <c:y val="4.5555620059344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D9-40E5-A1CC-7604F78C0FFF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D9-40E5-A1CC-7604F78C0FFF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D9-40E5-A1CC-7604F78C0FFF}"/>
                </c:ext>
              </c:extLst>
            </c:dLbl>
            <c:dLbl>
              <c:idx val="3"/>
              <c:layout>
                <c:manualLayout>
                  <c:x val="9.4696430908231197E-3"/>
                  <c:y val="-4.78690593368908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D9-40E5-A1CC-7604F78C0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'Vessels sailed from BlSea'!$B$87:$B$90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BlSea'!$D$87:$D$90</c:f>
              <c:numCache>
                <c:formatCode>_-* #\ ##0\ _₽_-;\-* #\ ##0\ _₽_-;_-* "-"??\ _₽_-;_-@_-</c:formatCode>
                <c:ptCount val="4"/>
                <c:pt idx="0">
                  <c:v>480300</c:v>
                </c:pt>
                <c:pt idx="1">
                  <c:v>172939</c:v>
                </c:pt>
                <c:pt idx="2">
                  <c:v>88500</c:v>
                </c:pt>
                <c:pt idx="3">
                  <c:v>814594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D9-40E5-A1CC-7604F78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2673152"/>
        <c:axId val="112674688"/>
      </c:barChart>
      <c:catAx>
        <c:axId val="11267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2674688"/>
        <c:crosses val="autoZero"/>
        <c:auto val="1"/>
        <c:lblAlgn val="ctr"/>
        <c:lblOffset val="100"/>
        <c:noMultiLvlLbl val="0"/>
      </c:catAx>
      <c:valAx>
        <c:axId val="11267468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267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3547658217057917"/>
          <c:h val="0.1665130782503659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grain'!$D$103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7.3145246762689291E-3"/>
                  <c:y val="-1.3685235699629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5F-4021-A858-8D10AA1429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grain'!$C$120:$C$129</c:f>
              <c:numCache>
                <c:formatCode>General</c:formatCode>
                <c:ptCount val="10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</c:numCache>
            </c:numRef>
          </c:cat>
          <c:val>
            <c:numRef>
              <c:f>'Discharged BlSea grain'!$D$120:$D$129</c:f>
              <c:numCache>
                <c:formatCode>General</c:formatCode>
                <c:ptCount val="10"/>
                <c:pt idx="0">
                  <c:v>2054638</c:v>
                </c:pt>
                <c:pt idx="1">
                  <c:v>1952300</c:v>
                </c:pt>
                <c:pt idx="2">
                  <c:v>2074170</c:v>
                </c:pt>
                <c:pt idx="3">
                  <c:v>2132539</c:v>
                </c:pt>
                <c:pt idx="4">
                  <c:v>1834144</c:v>
                </c:pt>
                <c:pt idx="5">
                  <c:v>2114060</c:v>
                </c:pt>
                <c:pt idx="6">
                  <c:v>2205094</c:v>
                </c:pt>
                <c:pt idx="7">
                  <c:v>1891811</c:v>
                </c:pt>
                <c:pt idx="8">
                  <c:v>1832679</c:v>
                </c:pt>
                <c:pt idx="9">
                  <c:v>1730483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F-4EB5-9741-10A82FF2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25696"/>
        <c:axId val="112931584"/>
      </c:barChart>
      <c:lineChart>
        <c:grouping val="standard"/>
        <c:varyColors val="0"/>
        <c:ser>
          <c:idx val="2"/>
          <c:order val="1"/>
          <c:tx>
            <c:strRef>
              <c:f>'Discharged BlSea grain'!$E$103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BlSea grain'!$C$120:$C$129</c:f>
              <c:numCache>
                <c:formatCode>General</c:formatCode>
                <c:ptCount val="10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</c:numCache>
            </c:numRef>
          </c:cat>
          <c:val>
            <c:numRef>
              <c:f>'Discharged BlSea grain'!$E$120:$E$129</c:f>
              <c:numCache>
                <c:formatCode>General</c:formatCode>
                <c:ptCount val="10"/>
                <c:pt idx="0">
                  <c:v>100</c:v>
                </c:pt>
                <c:pt idx="1">
                  <c:v>116</c:v>
                </c:pt>
                <c:pt idx="2">
                  <c:v>106</c:v>
                </c:pt>
                <c:pt idx="3">
                  <c:v>92</c:v>
                </c:pt>
                <c:pt idx="4">
                  <c:v>85</c:v>
                </c:pt>
                <c:pt idx="5">
                  <c:v>88</c:v>
                </c:pt>
                <c:pt idx="6">
                  <c:v>81</c:v>
                </c:pt>
                <c:pt idx="7">
                  <c:v>77</c:v>
                </c:pt>
                <c:pt idx="8">
                  <c:v>95</c:v>
                </c:pt>
                <c:pt idx="9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F-4EB5-9741-10A82FF2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52064"/>
        <c:axId val="112933504"/>
      </c:lineChart>
      <c:catAx>
        <c:axId val="11292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2931584"/>
        <c:crosses val="autoZero"/>
        <c:auto val="1"/>
        <c:lblAlgn val="ctr"/>
        <c:lblOffset val="100"/>
        <c:noMultiLvlLbl val="0"/>
      </c:catAx>
      <c:valAx>
        <c:axId val="112931584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2925696"/>
        <c:crosses val="autoZero"/>
        <c:crossBetween val="between"/>
      </c:valAx>
      <c:valAx>
        <c:axId val="112933504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2952064"/>
        <c:crosses val="max"/>
        <c:crossBetween val="between"/>
        <c:majorUnit val="10"/>
        <c:minorUnit val="2"/>
      </c:valAx>
      <c:catAx>
        <c:axId val="11295206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2933504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grain'!$C$133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096-4E98-A1B6-6AE30D7A947C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096-4E98-A1B6-6AE30D7A947C}"/>
                </c:ext>
              </c:extLst>
            </c:dLbl>
            <c:dLbl>
              <c:idx val="4"/>
              <c:layout>
                <c:manualLayout>
                  <c:x val="-7.5268810831529013E-3"/>
                  <c:y val="4.96453970019243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096-4E98-A1B6-6AE30D7A947C}"/>
                </c:ext>
              </c:extLst>
            </c:dLbl>
            <c:dLbl>
              <c:idx val="5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096-4E98-A1B6-6AE30D7A947C}"/>
                </c:ext>
              </c:extLst>
            </c:dLbl>
            <c:dLbl>
              <c:idx val="6"/>
              <c:layout>
                <c:manualLayout>
                  <c:x val="-1.3592232663348127E-2"/>
                  <c:y val="-4.9645397001926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096-4E98-A1B6-6AE30D7A94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grain'!$B$134:$B$141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grain'!$C$134:$C$141</c:f>
              <c:numCache>
                <c:formatCode>#,##0</c:formatCode>
                <c:ptCount val="8"/>
                <c:pt idx="0">
                  <c:v>215194</c:v>
                </c:pt>
                <c:pt idx="1">
                  <c:v>57139</c:v>
                </c:pt>
                <c:pt idx="2">
                  <c:v>381248</c:v>
                </c:pt>
                <c:pt idx="3">
                  <c:v>99185</c:v>
                </c:pt>
                <c:pt idx="4">
                  <c:v>50000</c:v>
                </c:pt>
                <c:pt idx="5">
                  <c:v>173650</c:v>
                </c:pt>
                <c:pt idx="6">
                  <c:v>39700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96-4E98-A1B6-6AE30D7A947C}"/>
            </c:ext>
          </c:extLst>
        </c:ser>
        <c:ser>
          <c:idx val="1"/>
          <c:order val="1"/>
          <c:tx>
            <c:strRef>
              <c:f>'Discharged BlSea grain'!$D$133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096-4E98-A1B6-6AE30D7A947C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096-4E98-A1B6-6AE30D7A947C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096-4E98-A1B6-6AE30D7A947C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096-4E98-A1B6-6AE30D7A947C}"/>
                </c:ext>
              </c:extLst>
            </c:dLbl>
            <c:dLbl>
              <c:idx val="4"/>
              <c:layout>
                <c:manualLayout>
                  <c:x val="6.4516123569882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096-4E98-A1B6-6AE30D7A947C}"/>
                </c:ext>
              </c:extLst>
            </c:dLbl>
            <c:dLbl>
              <c:idx val="5"/>
              <c:layout>
                <c:manualLayout>
                  <c:x val="2.1604939671749979E-2"/>
                  <c:y val="-5.00318983690780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957-4980-8A90-9082802C8B2C}"/>
                </c:ext>
              </c:extLst>
            </c:dLbl>
            <c:dLbl>
              <c:idx val="6"/>
              <c:layout>
                <c:manualLayout>
                  <c:x val="9.0614884422318635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096-4E98-A1B6-6AE30D7A947C}"/>
                </c:ext>
              </c:extLst>
            </c:dLbl>
            <c:dLbl>
              <c:idx val="7"/>
              <c:layout>
                <c:manualLayout>
                  <c:x val="1.2903225806451613E-2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096-4E98-A1B6-6AE30D7A94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grain'!$B$134:$B$141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grain'!$D$134:$D$141</c:f>
              <c:numCache>
                <c:formatCode>#,##0</c:formatCode>
                <c:ptCount val="8"/>
                <c:pt idx="0">
                  <c:v>148850</c:v>
                </c:pt>
                <c:pt idx="1">
                  <c:v>98553</c:v>
                </c:pt>
                <c:pt idx="2">
                  <c:v>286804</c:v>
                </c:pt>
                <c:pt idx="3">
                  <c:v>27700</c:v>
                </c:pt>
                <c:pt idx="4">
                  <c:v>0</c:v>
                </c:pt>
                <c:pt idx="5">
                  <c:v>301450</c:v>
                </c:pt>
                <c:pt idx="6">
                  <c:v>48485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96-4E98-A1B6-6AE30D7A9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6533120"/>
        <c:axId val="116534656"/>
      </c:barChart>
      <c:catAx>
        <c:axId val="11653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6534656"/>
        <c:crosses val="autoZero"/>
        <c:auto val="1"/>
        <c:lblAlgn val="ctr"/>
        <c:lblOffset val="100"/>
        <c:noMultiLvlLbl val="0"/>
      </c:catAx>
      <c:valAx>
        <c:axId val="1165346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653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 laden vessels sailed</a:t>
            </a:r>
            <a:r>
              <a:rPr lang="en-US" sz="1400" baseline="0"/>
              <a:t> from </a:t>
            </a:r>
            <a:r>
              <a:rPr lang="en-US" sz="1400"/>
              <a:t>Azov-Black Sea ports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'Vessels sailed from BlSea'!$D$112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BlSea'!$C$129:$C$138</c:f>
              <c:numCache>
                <c:formatCode>General</c:formatCode>
                <c:ptCount val="10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 formatCode="#,##0">
                  <c:v>2</c:v>
                </c:pt>
                <c:pt idx="7">
                  <c:v>3</c:v>
                </c:pt>
                <c:pt idx="8" formatCode="#,##0">
                  <c:v>4</c:v>
                </c:pt>
                <c:pt idx="9" formatCode="#,##0">
                  <c:v>5</c:v>
                </c:pt>
              </c:numCache>
            </c:numRef>
          </c:cat>
          <c:val>
            <c:numRef>
              <c:f>'Vessels sailed from BlSea'!$D$129:$D$138</c:f>
              <c:numCache>
                <c:formatCode>General</c:formatCode>
                <c:ptCount val="10"/>
                <c:pt idx="0">
                  <c:v>2647505</c:v>
                </c:pt>
                <c:pt idx="1">
                  <c:v>1858967</c:v>
                </c:pt>
                <c:pt idx="2">
                  <c:v>2415785</c:v>
                </c:pt>
                <c:pt idx="3">
                  <c:v>2000292</c:v>
                </c:pt>
                <c:pt idx="4">
                  <c:v>1731042</c:v>
                </c:pt>
                <c:pt idx="5">
                  <c:v>1747142</c:v>
                </c:pt>
                <c:pt idx="6">
                  <c:v>1496218</c:v>
                </c:pt>
                <c:pt idx="7">
                  <c:v>1483995</c:v>
                </c:pt>
                <c:pt idx="8">
                  <c:v>2127195</c:v>
                </c:pt>
                <c:pt idx="9">
                  <c:v>1556333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0-48C6-AF48-C662C373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86432"/>
        <c:axId val="115987968"/>
      </c:barChart>
      <c:lineChart>
        <c:grouping val="standard"/>
        <c:varyColors val="0"/>
        <c:ser>
          <c:idx val="2"/>
          <c:order val="1"/>
          <c:tx>
            <c:strRef>
              <c:f>'Vessels sailed from BlSea'!$E$112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BlSea'!$C$129:$C$138</c:f>
              <c:numCache>
                <c:formatCode>General</c:formatCode>
                <c:ptCount val="10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 formatCode="#,##0">
                  <c:v>2</c:v>
                </c:pt>
                <c:pt idx="7">
                  <c:v>3</c:v>
                </c:pt>
                <c:pt idx="8" formatCode="#,##0">
                  <c:v>4</c:v>
                </c:pt>
                <c:pt idx="9" formatCode="#,##0">
                  <c:v>5</c:v>
                </c:pt>
              </c:numCache>
            </c:numRef>
          </c:cat>
          <c:val>
            <c:numRef>
              <c:f>'Vessels sailed from BlSea'!$E$129:$E$138</c:f>
              <c:numCache>
                <c:formatCode>General</c:formatCode>
                <c:ptCount val="10"/>
                <c:pt idx="0">
                  <c:v>133</c:v>
                </c:pt>
                <c:pt idx="1">
                  <c:v>87</c:v>
                </c:pt>
                <c:pt idx="2">
                  <c:v>118</c:v>
                </c:pt>
                <c:pt idx="3">
                  <c:v>107</c:v>
                </c:pt>
                <c:pt idx="4">
                  <c:v>74</c:v>
                </c:pt>
                <c:pt idx="5">
                  <c:v>73</c:v>
                </c:pt>
                <c:pt idx="6">
                  <c:v>79</c:v>
                </c:pt>
                <c:pt idx="7">
                  <c:v>84</c:v>
                </c:pt>
                <c:pt idx="8">
                  <c:v>100</c:v>
                </c:pt>
                <c:pt idx="9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0-48C6-AF48-C662C373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360863"/>
        <c:axId val="212353791"/>
      </c:lineChart>
      <c:catAx>
        <c:axId val="11598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5987968"/>
        <c:crosses val="autoZero"/>
        <c:auto val="1"/>
        <c:lblAlgn val="ctr"/>
        <c:lblOffset val="100"/>
        <c:noMultiLvlLbl val="0"/>
      </c:catAx>
      <c:valAx>
        <c:axId val="115987968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5986432"/>
        <c:crosses val="autoZero"/>
        <c:crossBetween val="between"/>
      </c:valAx>
      <c:valAx>
        <c:axId val="212353791"/>
        <c:scaling>
          <c:orientation val="minMax"/>
          <c:max val="160"/>
          <c:min val="40"/>
        </c:scaling>
        <c:delete val="0"/>
        <c:axPos val="r"/>
        <c:numFmt formatCode="General" sourceLinked="1"/>
        <c:majorTickMark val="out"/>
        <c:minorTickMark val="none"/>
        <c:tickLblPos val="nextTo"/>
        <c:crossAx val="212360863"/>
        <c:crosses val="max"/>
        <c:crossBetween val="between"/>
      </c:valAx>
      <c:catAx>
        <c:axId val="212360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353791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0761132921511278"/>
          <c:h val="7.6091205168235004E-2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-1.107881003112106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83-40BB-B38B-58AB178B81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BlSea'!$C$87:$C$90</c:f>
              <c:numCache>
                <c:formatCode>_-* #\ ##0\ _₽_-;\-* #\ ##0\ _₽_-;_-* "-"??\ _₽_-;_-@_-</c:formatCode>
                <c:ptCount val="4"/>
                <c:pt idx="0">
                  <c:v>1005811</c:v>
                </c:pt>
                <c:pt idx="1">
                  <c:v>233647</c:v>
                </c:pt>
                <c:pt idx="2">
                  <c:v>144300</c:v>
                </c:pt>
                <c:pt idx="3">
                  <c:v>743437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3-4836-92EC-BC7FD5528EF3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1.2582550848814025E-3"/>
                  <c:y val="7.316884662649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7-4EE9-9A8E-0CD53E74B125}"/>
                </c:ext>
              </c:extLst>
            </c:dLbl>
            <c:dLbl>
              <c:idx val="3"/>
              <c:layout>
                <c:manualLayout>
                  <c:x val="-4.0787303203817342E-3"/>
                  <c:y val="7.35784746893653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7-495A-9B2D-331CE7F60C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'Vessels sailed from BlSea'!$B$87:$B$90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BlSea'!$D$87:$D$90</c:f>
              <c:numCache>
                <c:formatCode>_-* #\ ##0\ _₽_-;\-* #\ ##0\ _₽_-;_-* "-"??\ _₽_-;_-@_-</c:formatCode>
                <c:ptCount val="4"/>
                <c:pt idx="0">
                  <c:v>480300</c:v>
                </c:pt>
                <c:pt idx="1">
                  <c:v>172939</c:v>
                </c:pt>
                <c:pt idx="2">
                  <c:v>88500</c:v>
                </c:pt>
                <c:pt idx="3">
                  <c:v>814594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3426432"/>
        <c:axId val="113427968"/>
      </c:barChart>
      <c:catAx>
        <c:axId val="11342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3427968"/>
        <c:crosses val="autoZero"/>
        <c:auto val="1"/>
        <c:lblAlgn val="ctr"/>
        <c:lblOffset val="100"/>
        <c:noMultiLvlLbl val="0"/>
      </c:catAx>
      <c:valAx>
        <c:axId val="113427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342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8.8882731868290793E-2"/>
          <c:h val="9.580597479743510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 laden vessels sailed</a:t>
            </a:r>
            <a:r>
              <a:rPr lang="en-US" sz="1400" baseline="0"/>
              <a:t> from </a:t>
            </a:r>
            <a:r>
              <a:rPr lang="en-US" sz="1400"/>
              <a:t>Azov-Black Sea ports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'Vessels sailed from BlSea'!$D$112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1.812297688446406E-2"/>
                  <c:y val="-8.47842765890083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2F-405B-9D13-AEA78360C4C0}"/>
                </c:ext>
              </c:extLst>
            </c:dLbl>
            <c:dLbl>
              <c:idx val="14"/>
              <c:layout>
                <c:manualLayout>
                  <c:x val="-1.1326860552790037E-3"/>
                  <c:y val="8.47842765890083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AB-47F8-B662-967160FA3C04}"/>
                </c:ext>
              </c:extLst>
            </c:dLbl>
            <c:dLbl>
              <c:idx val="15"/>
              <c:layout>
                <c:manualLayout>
                  <c:x val="1.3592232663347879E-2"/>
                  <c:y val="-4.23921382945041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E-4D01-BAD1-8296890E86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'Vessels sailed from BlSea'!$C$121:$C$138</c:f>
              <c:numCache>
                <c:formatCode>General</c:formatCode>
                <c:ptCount val="18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 formatCode="#,##0">
                  <c:v>2</c:v>
                </c:pt>
                <c:pt idx="15">
                  <c:v>3</c:v>
                </c:pt>
                <c:pt idx="16" formatCode="#,##0">
                  <c:v>4</c:v>
                </c:pt>
                <c:pt idx="17" formatCode="#,##0">
                  <c:v>5</c:v>
                </c:pt>
              </c:numCache>
            </c:numRef>
          </c:cat>
          <c:val>
            <c:numRef>
              <c:f>'Vessels sailed from BlSea'!$D$121:$D$138</c:f>
              <c:numCache>
                <c:formatCode>General</c:formatCode>
                <c:ptCount val="18"/>
                <c:pt idx="0">
                  <c:v>2752919</c:v>
                </c:pt>
                <c:pt idx="1">
                  <c:v>1965777</c:v>
                </c:pt>
                <c:pt idx="2">
                  <c:v>2465570</c:v>
                </c:pt>
                <c:pt idx="3">
                  <c:v>2774543</c:v>
                </c:pt>
                <c:pt idx="4">
                  <c:v>1683485</c:v>
                </c:pt>
                <c:pt idx="5">
                  <c:v>2428666</c:v>
                </c:pt>
                <c:pt idx="6">
                  <c:v>2492357</c:v>
                </c:pt>
                <c:pt idx="7">
                  <c:v>1790134</c:v>
                </c:pt>
                <c:pt idx="8">
                  <c:v>2647505</c:v>
                </c:pt>
                <c:pt idx="9">
                  <c:v>1858967</c:v>
                </c:pt>
                <c:pt idx="10">
                  <c:v>2415785</c:v>
                </c:pt>
                <c:pt idx="11">
                  <c:v>2000292</c:v>
                </c:pt>
                <c:pt idx="12">
                  <c:v>1731042</c:v>
                </c:pt>
                <c:pt idx="13">
                  <c:v>1747142</c:v>
                </c:pt>
                <c:pt idx="14">
                  <c:v>1496218</c:v>
                </c:pt>
                <c:pt idx="15">
                  <c:v>1483995</c:v>
                </c:pt>
                <c:pt idx="16">
                  <c:v>2127195</c:v>
                </c:pt>
                <c:pt idx="17">
                  <c:v>1556333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F4-4C21-AE7D-895C8994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86432"/>
        <c:axId val="115987968"/>
      </c:barChart>
      <c:lineChart>
        <c:grouping val="standard"/>
        <c:varyColors val="0"/>
        <c:ser>
          <c:idx val="2"/>
          <c:order val="1"/>
          <c:tx>
            <c:strRef>
              <c:f>'Vessels sailed from BlSea'!$E$112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'Vessels sailed from BlSea'!$C$121:$C$138</c:f>
              <c:numCache>
                <c:formatCode>General</c:formatCode>
                <c:ptCount val="18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 formatCode="#,##0">
                  <c:v>2</c:v>
                </c:pt>
                <c:pt idx="15">
                  <c:v>3</c:v>
                </c:pt>
                <c:pt idx="16" formatCode="#,##0">
                  <c:v>4</c:v>
                </c:pt>
                <c:pt idx="17" formatCode="#,##0">
                  <c:v>5</c:v>
                </c:pt>
              </c:numCache>
            </c:numRef>
          </c:cat>
          <c:val>
            <c:numRef>
              <c:f>'Vessels sailed from BlSea'!$E$121:$E$138</c:f>
              <c:numCache>
                <c:formatCode>General</c:formatCode>
                <c:ptCount val="18"/>
                <c:pt idx="0">
                  <c:v>105</c:v>
                </c:pt>
                <c:pt idx="1">
                  <c:v>120</c:v>
                </c:pt>
                <c:pt idx="2">
                  <c:v>125</c:v>
                </c:pt>
                <c:pt idx="3">
                  <c:v>126</c:v>
                </c:pt>
                <c:pt idx="4">
                  <c:v>96</c:v>
                </c:pt>
                <c:pt idx="5">
                  <c:v>119</c:v>
                </c:pt>
                <c:pt idx="6">
                  <c:v>127</c:v>
                </c:pt>
                <c:pt idx="7">
                  <c:v>97</c:v>
                </c:pt>
                <c:pt idx="8">
                  <c:v>133</c:v>
                </c:pt>
                <c:pt idx="9">
                  <c:v>87</c:v>
                </c:pt>
                <c:pt idx="10">
                  <c:v>118</c:v>
                </c:pt>
                <c:pt idx="11">
                  <c:v>107</c:v>
                </c:pt>
                <c:pt idx="12">
                  <c:v>74</c:v>
                </c:pt>
                <c:pt idx="13">
                  <c:v>73</c:v>
                </c:pt>
                <c:pt idx="14">
                  <c:v>79</c:v>
                </c:pt>
                <c:pt idx="15">
                  <c:v>84</c:v>
                </c:pt>
                <c:pt idx="16">
                  <c:v>100</c:v>
                </c:pt>
                <c:pt idx="17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F4-4C21-AE7D-895C8994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360863"/>
        <c:axId val="212353791"/>
      </c:lineChart>
      <c:catAx>
        <c:axId val="11598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5987968"/>
        <c:crosses val="autoZero"/>
        <c:auto val="1"/>
        <c:lblAlgn val="ctr"/>
        <c:lblOffset val="100"/>
        <c:noMultiLvlLbl val="0"/>
      </c:catAx>
      <c:valAx>
        <c:axId val="115987968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5986432"/>
        <c:crosses val="autoZero"/>
        <c:crossBetween val="between"/>
      </c:valAx>
      <c:valAx>
        <c:axId val="212353791"/>
        <c:scaling>
          <c:orientation val="minMax"/>
          <c:max val="160"/>
          <c:min val="40"/>
        </c:scaling>
        <c:delete val="0"/>
        <c:axPos val="r"/>
        <c:numFmt formatCode="General" sourceLinked="1"/>
        <c:majorTickMark val="out"/>
        <c:minorTickMark val="none"/>
        <c:tickLblPos val="nextTo"/>
        <c:crossAx val="212360863"/>
        <c:crosses val="max"/>
        <c:crossBetween val="between"/>
      </c:valAx>
      <c:catAx>
        <c:axId val="212360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353791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0761132921511278"/>
          <c:h val="7.6091205168235004E-2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grain'!$D$103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BlSea grain'!$C$112:$C$129</c:f>
              <c:numCache>
                <c:formatCode>General</c:formatCode>
                <c:ptCount val="18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</c:numCache>
            </c:numRef>
          </c:cat>
          <c:val>
            <c:numRef>
              <c:f>'Discharged BlSea grain'!$D$112:$D$129</c:f>
              <c:numCache>
                <c:formatCode>General</c:formatCode>
                <c:ptCount val="18"/>
                <c:pt idx="0">
                  <c:v>2524701</c:v>
                </c:pt>
                <c:pt idx="1">
                  <c:v>2425184</c:v>
                </c:pt>
                <c:pt idx="2">
                  <c:v>2371532</c:v>
                </c:pt>
                <c:pt idx="3">
                  <c:v>1826875</c:v>
                </c:pt>
                <c:pt idx="4">
                  <c:v>2426645</c:v>
                </c:pt>
                <c:pt idx="5">
                  <c:v>2150422</c:v>
                </c:pt>
                <c:pt idx="6">
                  <c:v>2184163</c:v>
                </c:pt>
                <c:pt idx="7">
                  <c:v>2629266</c:v>
                </c:pt>
                <c:pt idx="8">
                  <c:v>2054638</c:v>
                </c:pt>
                <c:pt idx="9">
                  <c:v>1952300</c:v>
                </c:pt>
                <c:pt idx="10">
                  <c:v>2074170</c:v>
                </c:pt>
                <c:pt idx="11">
                  <c:v>2132539</c:v>
                </c:pt>
                <c:pt idx="12">
                  <c:v>1834144</c:v>
                </c:pt>
                <c:pt idx="13">
                  <c:v>2114060</c:v>
                </c:pt>
                <c:pt idx="14">
                  <c:v>2205094</c:v>
                </c:pt>
                <c:pt idx="15">
                  <c:v>1891811</c:v>
                </c:pt>
                <c:pt idx="16">
                  <c:v>1832679</c:v>
                </c:pt>
                <c:pt idx="17">
                  <c:v>1730483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86432"/>
        <c:axId val="115987968"/>
      </c:barChart>
      <c:lineChart>
        <c:grouping val="standard"/>
        <c:varyColors val="0"/>
        <c:ser>
          <c:idx val="2"/>
          <c:order val="1"/>
          <c:tx>
            <c:strRef>
              <c:f>'Discharged BlSea grain'!$E$103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BlSea grain'!$C$112:$C$129</c:f>
              <c:numCache>
                <c:formatCode>General</c:formatCode>
                <c:ptCount val="18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</c:numCache>
            </c:numRef>
          </c:cat>
          <c:val>
            <c:numRef>
              <c:f>'Discharged BlSea grain'!$E$112:$E$129</c:f>
              <c:numCache>
                <c:formatCode>General</c:formatCode>
                <c:ptCount val="18"/>
                <c:pt idx="0">
                  <c:v>119</c:v>
                </c:pt>
                <c:pt idx="1">
                  <c:v>110</c:v>
                </c:pt>
                <c:pt idx="2">
                  <c:v>106</c:v>
                </c:pt>
                <c:pt idx="3">
                  <c:v>96</c:v>
                </c:pt>
                <c:pt idx="4">
                  <c:v>129</c:v>
                </c:pt>
                <c:pt idx="5">
                  <c:v>111</c:v>
                </c:pt>
                <c:pt idx="6">
                  <c:v>125</c:v>
                </c:pt>
                <c:pt idx="7">
                  <c:v>127</c:v>
                </c:pt>
                <c:pt idx="8">
                  <c:v>100</c:v>
                </c:pt>
                <c:pt idx="9">
                  <c:v>116</c:v>
                </c:pt>
                <c:pt idx="10">
                  <c:v>106</c:v>
                </c:pt>
                <c:pt idx="11">
                  <c:v>92</c:v>
                </c:pt>
                <c:pt idx="12">
                  <c:v>85</c:v>
                </c:pt>
                <c:pt idx="13">
                  <c:v>88</c:v>
                </c:pt>
                <c:pt idx="14">
                  <c:v>81</c:v>
                </c:pt>
                <c:pt idx="15">
                  <c:v>77</c:v>
                </c:pt>
                <c:pt idx="16">
                  <c:v>95</c:v>
                </c:pt>
                <c:pt idx="17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69888"/>
        <c:axId val="115989888"/>
      </c:lineChart>
      <c:catAx>
        <c:axId val="11598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5987968"/>
        <c:crosses val="autoZero"/>
        <c:auto val="1"/>
        <c:lblAlgn val="ctr"/>
        <c:lblOffset val="100"/>
        <c:noMultiLvlLbl val="0"/>
      </c:catAx>
      <c:valAx>
        <c:axId val="115987968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5986432"/>
        <c:crosses val="autoZero"/>
        <c:crossBetween val="between"/>
      </c:valAx>
      <c:valAx>
        <c:axId val="115989888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6069888"/>
        <c:crosses val="max"/>
        <c:crossBetween val="between"/>
        <c:majorUnit val="10"/>
        <c:minorUnit val="2"/>
      </c:valAx>
      <c:catAx>
        <c:axId val="11606988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598988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16144</xdr:colOff>
      <xdr:row>8</xdr:row>
      <xdr:rowOff>0</xdr:rowOff>
    </xdr:from>
    <xdr:to>
      <xdr:col>29</xdr:col>
      <xdr:colOff>43358</xdr:colOff>
      <xdr:row>31</xdr:row>
      <xdr:rowOff>48432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144" y="1436822"/>
          <a:ext cx="17866409" cy="450419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800" b="1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Despite a more than 25% decline in the total volume of grain departed from Azov-Black Sea ports (down to 1.56 million tons), wheat export volumes have even inched up from 856k tons to 1 million tons;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Ukraine has seen the most noticeable surge in the volume of loaded and departed grain this week;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grains at sea has sagged by 3%;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Egypt remains the most popular destination for grains at sea despite this week’s decrease;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imported (discharged) grain has dropped by 5.6% to 1.73 million tons;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number of discharged Panamax ships has risen from 3 to 8 units, while other tonnage groups have witnessed a slight decline in vessel count;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Egypt, Spain and Greece are the only top importers that have shown an upturn in discharged volumes this week.</a:t>
          </a:r>
        </a:p>
      </xdr:txBody>
    </xdr:sp>
    <xdr:clientData/>
  </xdr:twoCellAnchor>
  <xdr:twoCellAnchor>
    <xdr:from>
      <xdr:col>0</xdr:col>
      <xdr:colOff>0</xdr:colOff>
      <xdr:row>80</xdr:row>
      <xdr:rowOff>2423</xdr:rowOff>
    </xdr:from>
    <xdr:to>
      <xdr:col>14</xdr:col>
      <xdr:colOff>408213</xdr:colOff>
      <xdr:row>104</xdr:row>
      <xdr:rowOff>40824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424359</xdr:colOff>
      <xdr:row>80</xdr:row>
      <xdr:rowOff>17987</xdr:rowOff>
    </xdr:from>
    <xdr:to>
      <xdr:col>29</xdr:col>
      <xdr:colOff>0</xdr:colOff>
      <xdr:row>104</xdr:row>
      <xdr:rowOff>64576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14</xdr:col>
      <xdr:colOff>424356</xdr:colOff>
      <xdr:row>31</xdr:row>
      <xdr:rowOff>54426</xdr:rowOff>
    </xdr:from>
    <xdr:to>
      <xdr:col>29</xdr:col>
      <xdr:colOff>3918</xdr:colOff>
      <xdr:row>55</xdr:row>
      <xdr:rowOff>108855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55</xdr:row>
      <xdr:rowOff>68039</xdr:rowOff>
    </xdr:from>
    <xdr:to>
      <xdr:col>14</xdr:col>
      <xdr:colOff>408213</xdr:colOff>
      <xdr:row>79</xdr:row>
      <xdr:rowOff>176893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408215</xdr:colOff>
      <xdr:row>55</xdr:row>
      <xdr:rowOff>108857</xdr:rowOff>
    </xdr:from>
    <xdr:to>
      <xdr:col>29</xdr:col>
      <xdr:colOff>13607</xdr:colOff>
      <xdr:row>80</xdr:row>
      <xdr:rowOff>1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31</xdr:row>
      <xdr:rowOff>54431</xdr:rowOff>
    </xdr:from>
    <xdr:to>
      <xdr:col>14</xdr:col>
      <xdr:colOff>408213</xdr:colOff>
      <xdr:row>55</xdr:row>
      <xdr:rowOff>95251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31632</xdr:rowOff>
    </xdr:from>
    <xdr:to>
      <xdr:col>8</xdr:col>
      <xdr:colOff>462643</xdr:colOff>
      <xdr:row>106</xdr:row>
      <xdr:rowOff>136708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106</xdr:row>
      <xdr:rowOff>136070</xdr:rowOff>
    </xdr:from>
    <xdr:to>
      <xdr:col>8</xdr:col>
      <xdr:colOff>462643</xdr:colOff>
      <xdr:row>140</xdr:row>
      <xdr:rowOff>113389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184462</xdr:rowOff>
    </xdr:from>
    <xdr:to>
      <xdr:col>7</xdr:col>
      <xdr:colOff>149679</xdr:colOff>
      <xdr:row>132</xdr:row>
      <xdr:rowOff>80140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132</xdr:row>
      <xdr:rowOff>68038</xdr:rowOff>
    </xdr:from>
    <xdr:to>
      <xdr:col>7</xdr:col>
      <xdr:colOff>149679</xdr:colOff>
      <xdr:row>159</xdr:row>
      <xdr:rowOff>40823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297</xdr:row>
      <xdr:rowOff>34014</xdr:rowOff>
    </xdr:from>
    <xdr:to>
      <xdr:col>7</xdr:col>
      <xdr:colOff>438150</xdr:colOff>
      <xdr:row>320</xdr:row>
      <xdr:rowOff>186414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73" totalsRowShown="0" headerRowDxfId="71" dataDxfId="69" headerRowBorderDxfId="70" tableBorderDxfId="68" totalsRowBorderDxfId="67">
  <autoFilter ref="A3:N73"/>
  <sortState ref="A11:N52">
    <sortCondition descending="1" ref="B3:B93"/>
  </sortState>
  <tableColumns count="14">
    <tableColumn id="1" name="Volume, tons" dataDxfId="66" dataCellStyle="Финансовый"/>
    <tableColumn id="2" name="Grain type" dataDxfId="65" dataCellStyle="Обычный 10"/>
    <tableColumn id="3" name="Vessel name" dataDxfId="64" dataCellStyle="Обычный 21"/>
    <tableColumn id="4" name="POL" dataDxfId="63" dataCellStyle="Обычный 10"/>
    <tableColumn id="5" name="Terminal of loading" dataDxfId="62" dataCellStyle="Обычный 10"/>
    <tableColumn id="6" name="Berth" dataDxfId="61" dataCellStyle="Обычный 21"/>
    <tableColumn id="7" name="Discharge country" dataDxfId="60" dataCellStyle="Обычный 10"/>
    <tableColumn id="8" name="POD" dataDxfId="59" dataCellStyle="Обычный 4 6"/>
    <tableColumn id="11" name="Shipper" dataDxfId="58"/>
    <tableColumn id="9" name="Importer / receiver" dataDxfId="57" dataCellStyle="Финансовый"/>
    <tableColumn id="10" name="Ship owner/manager" dataDxfId="56" dataCellStyle="Обычный 21"/>
    <tableColumn id="12" name="DWT" dataDxfId="55" dataCellStyle="Обычный 21"/>
    <tableColumn id="13" name="IMO" dataDxfId="54" dataCellStyle="Обычный 21"/>
    <tableColumn id="14" name="Departure Date" dataDxfId="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90" totalsRowShown="0" headerRowDxfId="48" dataDxfId="46" headerRowBorderDxfId="47" tableBorderDxfId="45" totalsRowBorderDxfId="44">
  <autoFilter ref="A3:O90"/>
  <sortState ref="A4:O121">
    <sortCondition ref="O3:O121"/>
  </sortState>
  <tableColumns count="15">
    <tableColumn id="1" name="Volume, tons" dataDxfId="43"/>
    <tableColumn id="2" name="Grain type" dataDxfId="42" dataCellStyle="Обычный 10"/>
    <tableColumn id="3" name="Vessel name" dataDxfId="41" dataCellStyle="Обычный 10"/>
    <tableColumn id="4" name="POL" dataDxfId="40" dataCellStyle="Обычный 10"/>
    <tableColumn id="5" name="Terminal of loading" dataDxfId="39"/>
    <tableColumn id="6" name="Berth" dataDxfId="38"/>
    <tableColumn id="7" name="Discharge country" dataDxfId="37" dataCellStyle="Финансовый"/>
    <tableColumn id="8" name="POD" dataDxfId="36"/>
    <tableColumn id="9" name="Shipper" dataDxfId="35"/>
    <tableColumn id="10" name="Importer/Receiver" dataDxfId="34"/>
    <tableColumn id="11" name="Ship owner/manager" dataDxfId="33"/>
    <tableColumn id="12" name="DWT" dataDxfId="32"/>
    <tableColumn id="13" name="IMO" dataDxfId="31"/>
    <tableColumn id="14" name="Departure Date" dataDxfId="30"/>
    <tableColumn id="15" name="Date of discharge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285" totalsRowShown="0" headerRowDxfId="18" dataDxfId="16" headerRowBorderDxfId="17" tableBorderDxfId="15" totalsRowBorderDxfId="14">
  <autoFilter ref="A3:N285"/>
  <sortState ref="A4:N358">
    <sortCondition ref="N3:N358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zoomScale="59" zoomScaleNormal="59" workbookViewId="0">
      <pane ySplit="8" topLeftCell="A9" activePane="bottomLeft" state="frozen"/>
      <selection pane="bottomLeft" activeCell="AO23" sqref="AO23"/>
    </sheetView>
  </sheetViews>
  <sheetFormatPr defaultColWidth="8.85546875" defaultRowHeight="15"/>
  <cols>
    <col min="3" max="3" width="10.42578125" bestFit="1" customWidth="1"/>
    <col min="18" max="18" width="15.28515625" bestFit="1" customWidth="1"/>
  </cols>
  <sheetData>
    <row r="1" spans="1:29" s="6" customFormat="1" ht="15.95" customHeight="1">
      <c r="A1" s="244" t="s">
        <v>72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</row>
    <row r="2" spans="1:29" s="6" customFormat="1" ht="15.7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</row>
    <row r="3" spans="1:29" s="6" customFormat="1" ht="15.7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4" spans="1:29" s="6" customFormat="1" ht="15.75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</row>
    <row r="5" spans="1:29" s="6" customFormat="1" ht="15.7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</row>
    <row r="6" spans="1:29" s="6" customFormat="1" ht="9.9499999999999993" customHeight="1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</row>
    <row r="7" spans="1:29" s="6" customFormat="1" ht="15.75">
      <c r="A7" s="245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</row>
    <row r="8" spans="1:29" s="6" customFormat="1" ht="12" customHeight="1">
      <c r="A8" s="245"/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</row>
    <row r="13" spans="1:29">
      <c r="F13" s="1"/>
      <c r="G13" s="1"/>
    </row>
    <row r="14" spans="1:29">
      <c r="B14" t="s">
        <v>12</v>
      </c>
      <c r="C14">
        <v>271000</v>
      </c>
      <c r="E14">
        <v>499553</v>
      </c>
      <c r="G14" s="1"/>
    </row>
    <row r="15" spans="1:29">
      <c r="B15" t="s">
        <v>16</v>
      </c>
      <c r="C15">
        <v>285650</v>
      </c>
      <c r="E15">
        <v>353900</v>
      </c>
      <c r="G15" s="1"/>
    </row>
    <row r="16" spans="1:29">
      <c r="B16" t="s">
        <v>2</v>
      </c>
      <c r="C16">
        <v>429055</v>
      </c>
      <c r="E16">
        <v>407020</v>
      </c>
      <c r="G16" s="1"/>
    </row>
    <row r="17" spans="2:18">
      <c r="B17" t="s">
        <v>0</v>
      </c>
      <c r="C17">
        <v>739750</v>
      </c>
      <c r="E17">
        <v>927200</v>
      </c>
      <c r="G17" s="1"/>
    </row>
    <row r="18" spans="2:18">
      <c r="B18" t="s">
        <v>60</v>
      </c>
      <c r="C18">
        <v>585240</v>
      </c>
      <c r="E18">
        <v>848994</v>
      </c>
      <c r="G18" s="1"/>
    </row>
    <row r="19" spans="2:18">
      <c r="B19" t="s">
        <v>29</v>
      </c>
      <c r="C19">
        <v>136183</v>
      </c>
      <c r="E19">
        <v>108100</v>
      </c>
      <c r="G19" s="1"/>
    </row>
    <row r="20" spans="2:18">
      <c r="B20" t="s">
        <v>86</v>
      </c>
      <c r="C20">
        <v>102000</v>
      </c>
      <c r="E20">
        <v>103700</v>
      </c>
      <c r="G20" s="1"/>
    </row>
    <row r="21" spans="2:18">
      <c r="B21" t="s">
        <v>88</v>
      </c>
      <c r="C21">
        <v>207190</v>
      </c>
      <c r="E21">
        <v>207190</v>
      </c>
      <c r="G21" s="1"/>
    </row>
    <row r="22" spans="2:18">
      <c r="B22" t="s">
        <v>85</v>
      </c>
      <c r="C22">
        <v>251719</v>
      </c>
      <c r="E22">
        <v>240404</v>
      </c>
      <c r="G22" s="1"/>
    </row>
    <row r="23" spans="2:18">
      <c r="B23" t="s">
        <v>114</v>
      </c>
      <c r="C23">
        <v>408115</v>
      </c>
      <c r="E23">
        <v>635031</v>
      </c>
    </row>
    <row r="32" spans="2:18">
      <c r="R32" s="5"/>
    </row>
    <row r="33" spans="17:20">
      <c r="Q33">
        <v>37</v>
      </c>
      <c r="R33" s="5">
        <v>9354669</v>
      </c>
    </row>
    <row r="34" spans="17:20">
      <c r="Q34">
        <v>38</v>
      </c>
      <c r="R34" s="5">
        <v>8759220</v>
      </c>
    </row>
    <row r="35" spans="17:20">
      <c r="Q35">
        <v>39</v>
      </c>
      <c r="R35" s="5">
        <v>8849893</v>
      </c>
    </row>
    <row r="36" spans="17:20">
      <c r="Q36">
        <v>40</v>
      </c>
      <c r="R36" s="5">
        <v>9002747</v>
      </c>
    </row>
    <row r="37" spans="17:20">
      <c r="Q37">
        <v>41</v>
      </c>
      <c r="R37" s="5">
        <v>8645186</v>
      </c>
    </row>
    <row r="38" spans="17:20">
      <c r="Q38">
        <v>42</v>
      </c>
      <c r="R38" s="5">
        <v>8585743</v>
      </c>
    </row>
    <row r="39" spans="17:20">
      <c r="Q39">
        <v>43</v>
      </c>
      <c r="R39" s="5">
        <v>9610038</v>
      </c>
      <c r="S39" s="5"/>
      <c r="T39" s="5"/>
    </row>
    <row r="40" spans="17:20">
      <c r="Q40">
        <v>44</v>
      </c>
      <c r="R40" s="5">
        <v>8649059</v>
      </c>
      <c r="S40" s="5"/>
      <c r="T40" s="5"/>
    </row>
    <row r="41" spans="17:20">
      <c r="Q41">
        <v>45</v>
      </c>
      <c r="R41" s="5">
        <v>8785958</v>
      </c>
    </row>
    <row r="42" spans="17:20">
      <c r="Q42">
        <v>46</v>
      </c>
      <c r="R42" s="5">
        <v>8998951</v>
      </c>
      <c r="S42" s="5"/>
    </row>
    <row r="43" spans="17:20">
      <c r="Q43">
        <v>47</v>
      </c>
      <c r="R43" s="5">
        <v>8191242</v>
      </c>
      <c r="T43" s="5"/>
    </row>
    <row r="44" spans="17:20">
      <c r="Q44">
        <v>48</v>
      </c>
      <c r="R44" s="5">
        <v>8714593</v>
      </c>
      <c r="S44" s="5"/>
    </row>
    <row r="45" spans="17:20">
      <c r="Q45">
        <v>49</v>
      </c>
      <c r="R45" s="5">
        <v>8477631</v>
      </c>
      <c r="T45" s="5"/>
    </row>
    <row r="46" spans="17:20">
      <c r="Q46">
        <v>50</v>
      </c>
      <c r="R46" s="5">
        <v>8684492</v>
      </c>
      <c r="S46" s="5"/>
    </row>
    <row r="47" spans="17:20">
      <c r="Q47">
        <v>51</v>
      </c>
      <c r="R47" s="5">
        <v>8497251</v>
      </c>
      <c r="S47" s="5"/>
    </row>
    <row r="48" spans="17:20">
      <c r="Q48">
        <v>52</v>
      </c>
      <c r="R48" s="5">
        <v>8383303</v>
      </c>
      <c r="S48" s="5"/>
    </row>
    <row r="49" spans="17:19">
      <c r="Q49">
        <v>1</v>
      </c>
      <c r="R49" s="5">
        <v>8584164</v>
      </c>
    </row>
    <row r="50" spans="17:19">
      <c r="Q50">
        <v>2</v>
      </c>
      <c r="R50" s="5">
        <v>7773345</v>
      </c>
    </row>
    <row r="51" spans="17:19">
      <c r="Q51">
        <v>3</v>
      </c>
      <c r="R51" s="5">
        <v>7376112</v>
      </c>
    </row>
    <row r="52" spans="17:19">
      <c r="Q52">
        <v>4</v>
      </c>
      <c r="R52" s="5">
        <v>7616104</v>
      </c>
    </row>
    <row r="53" spans="17:19">
      <c r="Q53">
        <v>5</v>
      </c>
      <c r="R53" s="5">
        <v>7401627</v>
      </c>
    </row>
    <row r="54" spans="17:19">
      <c r="R54" s="5"/>
      <c r="S54" s="5"/>
    </row>
    <row r="55" spans="17:19">
      <c r="R55" s="5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zoomScale="70" zoomScaleNormal="70" workbookViewId="0">
      <selection sqref="A1:N1"/>
    </sheetView>
  </sheetViews>
  <sheetFormatPr defaultColWidth="9.140625" defaultRowHeight="14.25"/>
  <cols>
    <col min="1" max="1" width="17" style="95" customWidth="1"/>
    <col min="2" max="2" width="22.140625" style="106" customWidth="1"/>
    <col min="3" max="3" width="30.42578125" style="107" bestFit="1" customWidth="1"/>
    <col min="4" max="4" width="18.28515625" style="100" customWidth="1"/>
    <col min="5" max="5" width="17" style="104" customWidth="1"/>
    <col min="6" max="7" width="14.85546875" style="100" customWidth="1"/>
    <col min="8" max="9" width="26.42578125" style="100" customWidth="1"/>
    <col min="10" max="10" width="33.42578125" style="100" bestFit="1" customWidth="1"/>
    <col min="11" max="11" width="40.5703125" style="54" bestFit="1" customWidth="1"/>
    <col min="12" max="12" width="16.85546875" style="54" customWidth="1"/>
    <col min="13" max="13" width="24.28515625" style="118" bestFit="1" customWidth="1"/>
    <col min="14" max="14" width="18.28515625" style="150" bestFit="1" customWidth="1"/>
    <col min="15" max="16384" width="9.140625" style="53"/>
  </cols>
  <sheetData>
    <row r="1" spans="1:14" ht="18.75">
      <c r="A1" s="247" t="s">
        <v>853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3" spans="1:14">
      <c r="A3" s="19" t="s">
        <v>22</v>
      </c>
      <c r="B3" s="14" t="s">
        <v>20</v>
      </c>
      <c r="C3" s="14" t="s">
        <v>23</v>
      </c>
      <c r="D3" s="31" t="s">
        <v>4</v>
      </c>
      <c r="E3" s="31" t="s">
        <v>18</v>
      </c>
      <c r="F3" s="31" t="s">
        <v>67</v>
      </c>
      <c r="G3" s="31" t="s">
        <v>41</v>
      </c>
      <c r="H3" s="31" t="s">
        <v>3</v>
      </c>
      <c r="I3" s="31" t="s">
        <v>10</v>
      </c>
      <c r="J3" s="14" t="s">
        <v>108</v>
      </c>
      <c r="K3" s="146" t="s">
        <v>24</v>
      </c>
      <c r="L3" s="147" t="s">
        <v>25</v>
      </c>
      <c r="M3" s="62" t="s">
        <v>92</v>
      </c>
      <c r="N3" s="148" t="s">
        <v>21</v>
      </c>
    </row>
    <row r="4" spans="1:14" ht="15" customHeight="1">
      <c r="A4" s="11">
        <v>5000</v>
      </c>
      <c r="B4" s="25" t="s">
        <v>8</v>
      </c>
      <c r="C4" s="25" t="s">
        <v>856</v>
      </c>
      <c r="D4" s="25" t="s">
        <v>6</v>
      </c>
      <c r="E4" s="24"/>
      <c r="F4" s="7"/>
      <c r="G4" s="24" t="s">
        <v>16</v>
      </c>
      <c r="H4" s="165" t="s">
        <v>450</v>
      </c>
      <c r="I4" s="24" t="s">
        <v>434</v>
      </c>
      <c r="J4" s="24"/>
      <c r="K4" s="24" t="s">
        <v>857</v>
      </c>
      <c r="L4" s="11">
        <v>8184</v>
      </c>
      <c r="M4" s="230">
        <v>9349992</v>
      </c>
      <c r="N4" s="10">
        <v>46049</v>
      </c>
    </row>
    <row r="5" spans="1:14" ht="14.25" customHeight="1">
      <c r="A5" s="11">
        <v>30000</v>
      </c>
      <c r="B5" s="25" t="s">
        <v>47</v>
      </c>
      <c r="C5" s="25" t="s">
        <v>858</v>
      </c>
      <c r="D5" s="25" t="s">
        <v>13</v>
      </c>
      <c r="E5" s="24" t="s">
        <v>242</v>
      </c>
      <c r="F5" s="7"/>
      <c r="G5" s="24" t="s">
        <v>60</v>
      </c>
      <c r="H5" s="165" t="s">
        <v>76</v>
      </c>
      <c r="I5" s="24" t="s">
        <v>243</v>
      </c>
      <c r="J5" s="24"/>
      <c r="K5" s="24" t="s">
        <v>859</v>
      </c>
      <c r="L5" s="11">
        <v>23003</v>
      </c>
      <c r="M5" s="16">
        <v>9545560</v>
      </c>
      <c r="N5" s="163">
        <v>46050</v>
      </c>
    </row>
    <row r="6" spans="1:14" ht="14.25" customHeight="1">
      <c r="A6" s="11">
        <v>6000</v>
      </c>
      <c r="B6" s="25" t="s">
        <v>81</v>
      </c>
      <c r="C6" s="25" t="s">
        <v>860</v>
      </c>
      <c r="D6" s="25" t="s">
        <v>13</v>
      </c>
      <c r="E6" s="24" t="s">
        <v>199</v>
      </c>
      <c r="F6" s="7"/>
      <c r="G6" s="24" t="s">
        <v>60</v>
      </c>
      <c r="H6" s="165" t="s">
        <v>861</v>
      </c>
      <c r="I6" s="24" t="s">
        <v>125</v>
      </c>
      <c r="J6" s="24"/>
      <c r="K6" s="24" t="s">
        <v>862</v>
      </c>
      <c r="L6" s="11">
        <v>6830</v>
      </c>
      <c r="M6" s="16">
        <v>9163142</v>
      </c>
      <c r="N6" s="163">
        <v>46050</v>
      </c>
    </row>
    <row r="7" spans="1:14" s="150" customFormat="1" ht="14.25" customHeight="1">
      <c r="A7" s="11">
        <v>2900</v>
      </c>
      <c r="B7" s="25" t="s">
        <v>47</v>
      </c>
      <c r="C7" s="25" t="s">
        <v>863</v>
      </c>
      <c r="D7" s="25" t="s">
        <v>13</v>
      </c>
      <c r="E7" s="24" t="s">
        <v>198</v>
      </c>
      <c r="F7" s="7"/>
      <c r="G7" s="24" t="s">
        <v>15</v>
      </c>
      <c r="H7" s="24" t="s">
        <v>224</v>
      </c>
      <c r="I7" s="24"/>
      <c r="J7" s="24"/>
      <c r="K7" s="24" t="s">
        <v>864</v>
      </c>
      <c r="L7" s="155">
        <v>3096</v>
      </c>
      <c r="M7" s="16">
        <v>7827342</v>
      </c>
      <c r="N7" s="10">
        <v>46050</v>
      </c>
    </row>
    <row r="8" spans="1:14" s="150" customFormat="1" ht="14.25" customHeight="1">
      <c r="A8" s="11">
        <v>10000</v>
      </c>
      <c r="B8" s="25"/>
      <c r="C8" s="25" t="s">
        <v>865</v>
      </c>
      <c r="D8" s="25" t="s">
        <v>109</v>
      </c>
      <c r="E8" s="24"/>
      <c r="F8" s="7"/>
      <c r="G8" s="24" t="s">
        <v>16</v>
      </c>
      <c r="H8" s="24" t="s">
        <v>37</v>
      </c>
      <c r="I8" s="24"/>
      <c r="J8" s="24"/>
      <c r="K8" s="24" t="s">
        <v>376</v>
      </c>
      <c r="L8" s="155">
        <v>11307</v>
      </c>
      <c r="M8" s="16">
        <v>9106974</v>
      </c>
      <c r="N8" s="10">
        <v>46050</v>
      </c>
    </row>
    <row r="9" spans="1:14" s="150" customFormat="1" ht="14.25" customHeight="1">
      <c r="A9" s="11">
        <v>66000</v>
      </c>
      <c r="B9" s="25"/>
      <c r="C9" s="25" t="s">
        <v>867</v>
      </c>
      <c r="D9" s="25" t="s">
        <v>14</v>
      </c>
      <c r="E9" s="24" t="s">
        <v>201</v>
      </c>
      <c r="F9" s="7"/>
      <c r="G9" s="24" t="s">
        <v>35</v>
      </c>
      <c r="H9" s="165" t="s">
        <v>36</v>
      </c>
      <c r="I9" s="24" t="s">
        <v>123</v>
      </c>
      <c r="J9" s="24"/>
      <c r="K9" s="24" t="s">
        <v>868</v>
      </c>
      <c r="L9" s="11">
        <v>75409</v>
      </c>
      <c r="M9" s="16">
        <v>9291121</v>
      </c>
      <c r="N9" s="163">
        <v>46050</v>
      </c>
    </row>
    <row r="10" spans="1:14" ht="14.25" customHeight="1">
      <c r="A10" s="11">
        <v>2500</v>
      </c>
      <c r="B10" s="25" t="s">
        <v>78</v>
      </c>
      <c r="C10" s="25" t="s">
        <v>869</v>
      </c>
      <c r="D10" s="25" t="s">
        <v>13</v>
      </c>
      <c r="E10" s="24" t="s">
        <v>840</v>
      </c>
      <c r="F10" s="7"/>
      <c r="G10" s="24" t="s">
        <v>90</v>
      </c>
      <c r="H10" s="165" t="s">
        <v>11</v>
      </c>
      <c r="I10" s="24"/>
      <c r="J10" s="24"/>
      <c r="K10" s="24" t="s">
        <v>870</v>
      </c>
      <c r="L10" s="11">
        <v>3346</v>
      </c>
      <c r="M10" s="16">
        <v>9359210</v>
      </c>
      <c r="N10" s="163">
        <v>46050</v>
      </c>
    </row>
    <row r="11" spans="1:14" ht="14.25" customHeight="1">
      <c r="A11" s="11">
        <v>30000</v>
      </c>
      <c r="B11" s="25" t="s">
        <v>47</v>
      </c>
      <c r="C11" s="25" t="s">
        <v>871</v>
      </c>
      <c r="D11" s="25" t="s">
        <v>13</v>
      </c>
      <c r="E11" s="24" t="s">
        <v>156</v>
      </c>
      <c r="F11" s="7"/>
      <c r="G11" s="24" t="s">
        <v>16</v>
      </c>
      <c r="H11" s="165" t="s">
        <v>431</v>
      </c>
      <c r="I11" s="24" t="s">
        <v>148</v>
      </c>
      <c r="J11" s="24"/>
      <c r="K11" s="24" t="s">
        <v>872</v>
      </c>
      <c r="L11" s="11">
        <v>30347</v>
      </c>
      <c r="M11" s="16">
        <v>9576014</v>
      </c>
      <c r="N11" s="163">
        <v>46050</v>
      </c>
    </row>
    <row r="12" spans="1:14" ht="14.25" customHeight="1">
      <c r="A12" s="11">
        <v>12000</v>
      </c>
      <c r="B12" s="25" t="s">
        <v>8</v>
      </c>
      <c r="C12" s="25" t="s">
        <v>873</v>
      </c>
      <c r="D12" s="25" t="s">
        <v>14</v>
      </c>
      <c r="E12" s="24"/>
      <c r="F12" s="7"/>
      <c r="G12" s="24" t="s">
        <v>551</v>
      </c>
      <c r="H12" s="165"/>
      <c r="I12" s="24"/>
      <c r="J12" s="24"/>
      <c r="K12" s="24" t="s">
        <v>287</v>
      </c>
      <c r="L12" s="155">
        <v>12235</v>
      </c>
      <c r="M12" s="16">
        <v>9217797</v>
      </c>
      <c r="N12" s="10">
        <v>46050</v>
      </c>
    </row>
    <row r="13" spans="1:14" ht="14.25" customHeight="1">
      <c r="A13" s="11">
        <v>52000</v>
      </c>
      <c r="B13" s="25" t="s">
        <v>8</v>
      </c>
      <c r="C13" s="25" t="s">
        <v>874</v>
      </c>
      <c r="D13" s="25" t="s">
        <v>14</v>
      </c>
      <c r="E13" s="24" t="s">
        <v>197</v>
      </c>
      <c r="F13" s="7"/>
      <c r="G13" s="24" t="s">
        <v>86</v>
      </c>
      <c r="H13" s="165"/>
      <c r="I13" s="24" t="s">
        <v>459</v>
      </c>
      <c r="J13" s="24"/>
      <c r="K13" s="24" t="s">
        <v>875</v>
      </c>
      <c r="L13" s="11">
        <v>56867</v>
      </c>
      <c r="M13" s="16">
        <v>9463750</v>
      </c>
      <c r="N13" s="163">
        <v>46050</v>
      </c>
    </row>
    <row r="14" spans="1:14" ht="14.25" customHeight="1">
      <c r="A14" s="11">
        <v>11000</v>
      </c>
      <c r="B14" s="25"/>
      <c r="C14" s="25" t="s">
        <v>876</v>
      </c>
      <c r="D14" s="25" t="s">
        <v>109</v>
      </c>
      <c r="E14" s="24"/>
      <c r="F14" s="7"/>
      <c r="G14" s="24" t="s">
        <v>29</v>
      </c>
      <c r="H14" s="24" t="s">
        <v>19</v>
      </c>
      <c r="I14" s="24"/>
      <c r="J14" s="24"/>
      <c r="K14" s="24" t="s">
        <v>877</v>
      </c>
      <c r="L14" s="155">
        <v>12629</v>
      </c>
      <c r="M14" s="16">
        <v>9159804</v>
      </c>
      <c r="N14" s="10">
        <v>46050</v>
      </c>
    </row>
    <row r="15" spans="1:14" ht="14.25" customHeight="1">
      <c r="A15" s="11">
        <v>30000</v>
      </c>
      <c r="B15" s="25" t="s">
        <v>47</v>
      </c>
      <c r="C15" s="25" t="s">
        <v>878</v>
      </c>
      <c r="D15" s="25" t="s">
        <v>13</v>
      </c>
      <c r="E15" s="24" t="s">
        <v>199</v>
      </c>
      <c r="F15" s="7"/>
      <c r="G15" s="24" t="s">
        <v>221</v>
      </c>
      <c r="H15" s="165" t="s">
        <v>355</v>
      </c>
      <c r="I15" s="24"/>
      <c r="J15" s="24"/>
      <c r="K15" s="24" t="s">
        <v>133</v>
      </c>
      <c r="L15" s="11">
        <v>34358</v>
      </c>
      <c r="M15" s="16">
        <v>9672208</v>
      </c>
      <c r="N15" s="163">
        <v>46051</v>
      </c>
    </row>
    <row r="16" spans="1:14" ht="14.25" customHeight="1">
      <c r="A16" s="11">
        <v>3000</v>
      </c>
      <c r="B16" s="25" t="s">
        <v>78</v>
      </c>
      <c r="C16" s="25" t="s">
        <v>879</v>
      </c>
      <c r="D16" s="25" t="s">
        <v>13</v>
      </c>
      <c r="E16" s="24"/>
      <c r="F16" s="7"/>
      <c r="G16" s="24" t="s">
        <v>90</v>
      </c>
      <c r="H16" s="165" t="s">
        <v>11</v>
      </c>
      <c r="I16" s="24"/>
      <c r="J16" s="24"/>
      <c r="K16" s="217" t="s">
        <v>655</v>
      </c>
      <c r="L16" s="11">
        <v>3135</v>
      </c>
      <c r="M16" s="16">
        <v>8725656</v>
      </c>
      <c r="N16" s="163">
        <v>46051</v>
      </c>
    </row>
    <row r="17" spans="1:14" ht="14.25" customHeight="1">
      <c r="A17" s="11">
        <v>63800</v>
      </c>
      <c r="B17" s="25" t="s">
        <v>55</v>
      </c>
      <c r="C17" s="25" t="s">
        <v>880</v>
      </c>
      <c r="D17" s="25" t="s">
        <v>13</v>
      </c>
      <c r="E17" s="24"/>
      <c r="F17" s="7"/>
      <c r="G17" s="24" t="s">
        <v>551</v>
      </c>
      <c r="H17" s="165"/>
      <c r="I17" s="24"/>
      <c r="J17" s="24"/>
      <c r="K17" s="24" t="s">
        <v>881</v>
      </c>
      <c r="L17" s="155">
        <v>81970</v>
      </c>
      <c r="M17" s="16">
        <v>9604653</v>
      </c>
      <c r="N17" s="10">
        <v>46051</v>
      </c>
    </row>
    <row r="18" spans="1:14" ht="14.25" customHeight="1">
      <c r="A18" s="11">
        <v>18500</v>
      </c>
      <c r="B18" s="25" t="s">
        <v>47</v>
      </c>
      <c r="C18" s="25" t="s">
        <v>882</v>
      </c>
      <c r="D18" s="25" t="s">
        <v>64</v>
      </c>
      <c r="E18" s="24"/>
      <c r="F18" s="7"/>
      <c r="G18" s="24" t="s">
        <v>60</v>
      </c>
      <c r="H18" s="24" t="s">
        <v>233</v>
      </c>
      <c r="I18" s="24"/>
      <c r="J18" s="24"/>
      <c r="K18" s="24" t="s">
        <v>883</v>
      </c>
      <c r="L18" s="155">
        <v>21470</v>
      </c>
      <c r="M18" s="16">
        <v>9145229</v>
      </c>
      <c r="N18" s="10">
        <v>46052</v>
      </c>
    </row>
    <row r="19" spans="1:14" ht="14.25" customHeight="1">
      <c r="A19" s="11">
        <v>22000</v>
      </c>
      <c r="B19" s="25" t="s">
        <v>47</v>
      </c>
      <c r="C19" s="25" t="s">
        <v>884</v>
      </c>
      <c r="D19" s="25" t="s">
        <v>64</v>
      </c>
      <c r="E19" s="24"/>
      <c r="F19" s="7"/>
      <c r="G19" s="24" t="s">
        <v>60</v>
      </c>
      <c r="H19" s="165" t="s">
        <v>31</v>
      </c>
      <c r="I19" s="24"/>
      <c r="J19" s="24"/>
      <c r="K19" s="24" t="s">
        <v>285</v>
      </c>
      <c r="L19" s="11">
        <v>23723</v>
      </c>
      <c r="M19" s="16">
        <v>9136931</v>
      </c>
      <c r="N19" s="10">
        <v>46052</v>
      </c>
    </row>
    <row r="20" spans="1:14" ht="14.25" customHeight="1">
      <c r="A20" s="11">
        <v>10000</v>
      </c>
      <c r="B20" s="25" t="s">
        <v>81</v>
      </c>
      <c r="C20" s="25" t="s">
        <v>885</v>
      </c>
      <c r="D20" s="25" t="s">
        <v>13</v>
      </c>
      <c r="E20" s="24" t="s">
        <v>199</v>
      </c>
      <c r="F20" s="7"/>
      <c r="G20" s="24" t="s">
        <v>15</v>
      </c>
      <c r="H20" s="165" t="s">
        <v>224</v>
      </c>
      <c r="I20" s="24"/>
      <c r="J20" s="24"/>
      <c r="K20" s="24" t="s">
        <v>886</v>
      </c>
      <c r="L20" s="155">
        <v>10315</v>
      </c>
      <c r="M20" s="16">
        <v>9372468</v>
      </c>
      <c r="N20" s="163">
        <v>46052</v>
      </c>
    </row>
    <row r="21" spans="1:14" ht="14.25" customHeight="1">
      <c r="A21" s="11">
        <v>28500</v>
      </c>
      <c r="B21" s="25" t="s">
        <v>47</v>
      </c>
      <c r="C21" s="25" t="s">
        <v>887</v>
      </c>
      <c r="D21" s="25" t="s">
        <v>64</v>
      </c>
      <c r="E21" s="24"/>
      <c r="F21" s="7"/>
      <c r="G21" s="24" t="s">
        <v>16</v>
      </c>
      <c r="H21" s="24" t="s">
        <v>37</v>
      </c>
      <c r="I21" s="24"/>
      <c r="J21" s="24"/>
      <c r="K21" s="24" t="s">
        <v>888</v>
      </c>
      <c r="L21" s="155">
        <v>29952</v>
      </c>
      <c r="M21" s="16">
        <v>9199842</v>
      </c>
      <c r="N21" s="10">
        <v>46052</v>
      </c>
    </row>
    <row r="22" spans="1:14" ht="14.25" customHeight="1">
      <c r="A22" s="11">
        <v>6500</v>
      </c>
      <c r="B22" s="25" t="s">
        <v>55</v>
      </c>
      <c r="C22" s="25" t="s">
        <v>889</v>
      </c>
      <c r="D22" s="25" t="s">
        <v>9</v>
      </c>
      <c r="E22" s="24"/>
      <c r="F22" s="7"/>
      <c r="G22" s="24" t="s">
        <v>0</v>
      </c>
      <c r="H22" s="165"/>
      <c r="I22" s="24" t="s">
        <v>890</v>
      </c>
      <c r="J22" s="24"/>
      <c r="K22" s="24" t="s">
        <v>891</v>
      </c>
      <c r="L22" s="11">
        <v>8185</v>
      </c>
      <c r="M22" s="16">
        <v>9016155</v>
      </c>
      <c r="N22" s="10">
        <v>46052</v>
      </c>
    </row>
    <row r="23" spans="1:14" ht="14.25" customHeight="1">
      <c r="A23" s="11">
        <v>68000</v>
      </c>
      <c r="B23" s="25"/>
      <c r="C23" s="25" t="s">
        <v>892</v>
      </c>
      <c r="D23" s="25" t="s">
        <v>109</v>
      </c>
      <c r="E23" s="24"/>
      <c r="F23" s="7"/>
      <c r="G23" s="24"/>
      <c r="H23" s="24"/>
      <c r="I23" s="24"/>
      <c r="J23" s="24"/>
      <c r="K23" s="24" t="s">
        <v>893</v>
      </c>
      <c r="L23" s="155">
        <v>78888</v>
      </c>
      <c r="M23" s="16">
        <v>9370197</v>
      </c>
      <c r="N23" s="10">
        <v>46052</v>
      </c>
    </row>
    <row r="24" spans="1:14" ht="14.25" customHeight="1">
      <c r="A24" s="11">
        <v>2600</v>
      </c>
      <c r="B24" s="25"/>
      <c r="C24" s="25" t="s">
        <v>894</v>
      </c>
      <c r="D24" s="25" t="s">
        <v>9</v>
      </c>
      <c r="E24" s="24"/>
      <c r="F24" s="7"/>
      <c r="G24" s="24" t="s">
        <v>15</v>
      </c>
      <c r="H24" s="165" t="s">
        <v>341</v>
      </c>
      <c r="I24" s="24"/>
      <c r="J24" s="24"/>
      <c r="K24" s="24" t="s">
        <v>895</v>
      </c>
      <c r="L24" s="11">
        <v>2890</v>
      </c>
      <c r="M24" s="16">
        <v>8104541</v>
      </c>
      <c r="N24" s="10">
        <v>46054</v>
      </c>
    </row>
    <row r="25" spans="1:14" ht="14.25" customHeight="1">
      <c r="A25" s="145">
        <v>33000</v>
      </c>
      <c r="B25" s="144" t="s">
        <v>104</v>
      </c>
      <c r="C25" s="144" t="s">
        <v>896</v>
      </c>
      <c r="D25" s="144" t="s">
        <v>7</v>
      </c>
      <c r="E25" s="144" t="s">
        <v>521</v>
      </c>
      <c r="F25" s="141"/>
      <c r="G25" s="24" t="s">
        <v>221</v>
      </c>
      <c r="H25" s="24" t="s">
        <v>355</v>
      </c>
      <c r="I25" s="24" t="s">
        <v>897</v>
      </c>
      <c r="J25" s="24"/>
      <c r="K25" s="24" t="s">
        <v>898</v>
      </c>
      <c r="L25" s="11">
        <v>37845</v>
      </c>
      <c r="M25" s="198">
        <v>9762493</v>
      </c>
      <c r="N25" s="10">
        <v>46048</v>
      </c>
    </row>
    <row r="26" spans="1:14" ht="14.25" customHeight="1">
      <c r="A26" s="145">
        <v>8700</v>
      </c>
      <c r="B26" s="144" t="s">
        <v>73</v>
      </c>
      <c r="C26" s="144" t="s">
        <v>899</v>
      </c>
      <c r="D26" s="144" t="s">
        <v>7</v>
      </c>
      <c r="E26" s="144"/>
      <c r="F26" s="141"/>
      <c r="G26" s="24" t="s">
        <v>38</v>
      </c>
      <c r="H26" s="24" t="s">
        <v>477</v>
      </c>
      <c r="I26" s="24"/>
      <c r="J26" s="24"/>
      <c r="K26" s="24" t="s">
        <v>740</v>
      </c>
      <c r="L26" s="11">
        <v>12198</v>
      </c>
      <c r="M26" s="198">
        <v>9522063</v>
      </c>
      <c r="N26" s="10">
        <v>46048</v>
      </c>
    </row>
    <row r="27" spans="1:14" ht="14.25" customHeight="1">
      <c r="A27" s="145">
        <v>3000</v>
      </c>
      <c r="B27" s="144" t="s">
        <v>352</v>
      </c>
      <c r="C27" s="144" t="s">
        <v>900</v>
      </c>
      <c r="D27" s="144" t="s">
        <v>7</v>
      </c>
      <c r="E27" s="144"/>
      <c r="F27" s="141"/>
      <c r="G27" s="24" t="s">
        <v>60</v>
      </c>
      <c r="H27" s="24" t="s">
        <v>76</v>
      </c>
      <c r="I27" s="24"/>
      <c r="J27" s="24"/>
      <c r="K27" s="24" t="s">
        <v>494</v>
      </c>
      <c r="L27" s="11">
        <v>7208</v>
      </c>
      <c r="M27" s="198">
        <v>9391452</v>
      </c>
      <c r="N27" s="10">
        <v>46049</v>
      </c>
    </row>
    <row r="28" spans="1:14" ht="14.25" customHeight="1">
      <c r="A28" s="145">
        <v>3200</v>
      </c>
      <c r="B28" s="144"/>
      <c r="C28" s="144" t="s">
        <v>901</v>
      </c>
      <c r="D28" s="144" t="s">
        <v>7</v>
      </c>
      <c r="E28" s="144" t="s">
        <v>902</v>
      </c>
      <c r="F28" s="141"/>
      <c r="G28" s="24" t="s">
        <v>488</v>
      </c>
      <c r="H28" s="24" t="s">
        <v>903</v>
      </c>
      <c r="I28" s="24"/>
      <c r="J28" s="24"/>
      <c r="K28" s="24" t="s">
        <v>904</v>
      </c>
      <c r="L28" s="11">
        <v>3526</v>
      </c>
      <c r="M28" s="198">
        <v>9145126</v>
      </c>
      <c r="N28" s="10">
        <v>46049</v>
      </c>
    </row>
    <row r="29" spans="1:14" ht="14.25" customHeight="1">
      <c r="A29" s="145">
        <v>3500</v>
      </c>
      <c r="B29" s="144"/>
      <c r="C29" s="144" t="s">
        <v>905</v>
      </c>
      <c r="D29" s="144" t="s">
        <v>189</v>
      </c>
      <c r="E29" s="144"/>
      <c r="F29" s="141"/>
      <c r="G29" s="24" t="s">
        <v>15</v>
      </c>
      <c r="H29" s="24"/>
      <c r="I29" s="24"/>
      <c r="J29" s="24"/>
      <c r="K29" s="24" t="s">
        <v>600</v>
      </c>
      <c r="L29" s="11">
        <v>3710</v>
      </c>
      <c r="M29" s="198">
        <v>9006318</v>
      </c>
      <c r="N29" s="10">
        <v>46049</v>
      </c>
    </row>
    <row r="30" spans="1:14" ht="14.25" customHeight="1">
      <c r="A30" s="145">
        <v>2900</v>
      </c>
      <c r="B30" s="144" t="s">
        <v>73</v>
      </c>
      <c r="C30" s="144" t="s">
        <v>906</v>
      </c>
      <c r="D30" s="144" t="s">
        <v>7</v>
      </c>
      <c r="E30" s="144" t="s">
        <v>907</v>
      </c>
      <c r="F30" s="141"/>
      <c r="G30" s="24" t="s">
        <v>38</v>
      </c>
      <c r="H30" s="24" t="s">
        <v>736</v>
      </c>
      <c r="I30" s="24"/>
      <c r="J30" s="24"/>
      <c r="K30" s="24" t="s">
        <v>908</v>
      </c>
      <c r="L30" s="11">
        <v>3536</v>
      </c>
      <c r="M30" s="198">
        <v>9319947</v>
      </c>
      <c r="N30" s="10">
        <v>46049</v>
      </c>
    </row>
    <row r="31" spans="1:14" ht="14.25" customHeight="1">
      <c r="A31" s="145">
        <v>4800</v>
      </c>
      <c r="B31" s="144"/>
      <c r="C31" s="144" t="s">
        <v>909</v>
      </c>
      <c r="D31" s="144" t="s">
        <v>248</v>
      </c>
      <c r="E31" s="144"/>
      <c r="F31" s="141"/>
      <c r="G31" s="24" t="s">
        <v>60</v>
      </c>
      <c r="H31" s="24" t="s">
        <v>196</v>
      </c>
      <c r="I31" s="24"/>
      <c r="J31" s="24"/>
      <c r="K31" s="24" t="s">
        <v>910</v>
      </c>
      <c r="L31" s="11">
        <v>5085</v>
      </c>
      <c r="M31" s="198">
        <v>9206669</v>
      </c>
      <c r="N31" s="10">
        <v>46051</v>
      </c>
    </row>
    <row r="32" spans="1:14" ht="14.25" customHeight="1">
      <c r="A32" s="145">
        <v>25000</v>
      </c>
      <c r="B32" s="144" t="s">
        <v>8</v>
      </c>
      <c r="C32" s="144" t="s">
        <v>911</v>
      </c>
      <c r="D32" s="144" t="s">
        <v>7</v>
      </c>
      <c r="E32" s="144"/>
      <c r="F32" s="141"/>
      <c r="G32" s="24" t="s">
        <v>110</v>
      </c>
      <c r="H32" s="24" t="s">
        <v>121</v>
      </c>
      <c r="I32" s="24"/>
      <c r="J32" s="24"/>
      <c r="K32" s="24" t="s">
        <v>286</v>
      </c>
      <c r="L32" s="11">
        <v>26446</v>
      </c>
      <c r="M32" s="198">
        <v>9047001</v>
      </c>
      <c r="N32" s="10">
        <v>46051</v>
      </c>
    </row>
    <row r="33" spans="1:14" ht="14.25" customHeight="1">
      <c r="A33" s="145">
        <v>26983</v>
      </c>
      <c r="B33" s="144" t="s">
        <v>47</v>
      </c>
      <c r="C33" s="144" t="s">
        <v>912</v>
      </c>
      <c r="D33" s="144" t="s">
        <v>7</v>
      </c>
      <c r="E33" s="144"/>
      <c r="F33" s="141"/>
      <c r="G33" s="24" t="s">
        <v>29</v>
      </c>
      <c r="H33" s="24" t="s">
        <v>19</v>
      </c>
      <c r="I33" s="24"/>
      <c r="J33" s="24"/>
      <c r="K33" s="24" t="s">
        <v>164</v>
      </c>
      <c r="L33" s="11">
        <v>28545</v>
      </c>
      <c r="M33" s="198">
        <v>9180011</v>
      </c>
      <c r="N33" s="10">
        <v>46052</v>
      </c>
    </row>
    <row r="34" spans="1:14" ht="14.25" customHeight="1">
      <c r="A34" s="145">
        <v>61856</v>
      </c>
      <c r="B34" s="144" t="s">
        <v>8</v>
      </c>
      <c r="C34" s="144" t="s">
        <v>913</v>
      </c>
      <c r="D34" s="144" t="s">
        <v>7</v>
      </c>
      <c r="E34" s="144"/>
      <c r="F34" s="141"/>
      <c r="G34" s="24" t="s">
        <v>332</v>
      </c>
      <c r="H34" s="24" t="s">
        <v>375</v>
      </c>
      <c r="I34" s="24"/>
      <c r="J34" s="24"/>
      <c r="K34" s="24" t="s">
        <v>914</v>
      </c>
      <c r="L34" s="11">
        <v>63608</v>
      </c>
      <c r="M34" s="198">
        <v>9947299</v>
      </c>
      <c r="N34" s="10">
        <v>46054</v>
      </c>
    </row>
    <row r="35" spans="1:14" ht="14.25" customHeight="1">
      <c r="A35" s="11">
        <v>3000</v>
      </c>
      <c r="B35" s="24" t="s">
        <v>8</v>
      </c>
      <c r="C35" s="24" t="s">
        <v>483</v>
      </c>
      <c r="D35" s="24" t="s">
        <v>11</v>
      </c>
      <c r="E35" s="24" t="s">
        <v>915</v>
      </c>
      <c r="F35" s="7"/>
      <c r="G35" s="24" t="s">
        <v>89</v>
      </c>
      <c r="H35" s="24" t="s">
        <v>120</v>
      </c>
      <c r="I35" s="25"/>
      <c r="J35" s="25"/>
      <c r="K35" s="24" t="s">
        <v>484</v>
      </c>
      <c r="L35" s="11">
        <v>3701</v>
      </c>
      <c r="M35" s="16">
        <v>9427548</v>
      </c>
      <c r="N35" s="10">
        <v>46048</v>
      </c>
    </row>
    <row r="36" spans="1:14" ht="14.25" customHeight="1">
      <c r="A36" s="11">
        <v>3000</v>
      </c>
      <c r="B36" s="24" t="s">
        <v>8</v>
      </c>
      <c r="C36" s="24" t="s">
        <v>916</v>
      </c>
      <c r="D36" s="24" t="s">
        <v>250</v>
      </c>
      <c r="E36" s="24"/>
      <c r="F36" s="7"/>
      <c r="G36" s="24" t="s">
        <v>60</v>
      </c>
      <c r="H36" s="24" t="s">
        <v>76</v>
      </c>
      <c r="I36" s="25"/>
      <c r="J36" s="25"/>
      <c r="K36" s="24" t="s">
        <v>759</v>
      </c>
      <c r="L36" s="11">
        <v>3473</v>
      </c>
      <c r="M36" s="16">
        <v>8520458</v>
      </c>
      <c r="N36" s="10">
        <v>46049</v>
      </c>
    </row>
    <row r="37" spans="1:14" ht="14.25" customHeight="1">
      <c r="A37" s="11">
        <v>47500</v>
      </c>
      <c r="B37" s="24" t="s">
        <v>8</v>
      </c>
      <c r="C37" s="24" t="s">
        <v>917</v>
      </c>
      <c r="D37" s="24" t="s">
        <v>11</v>
      </c>
      <c r="E37" s="229" t="s">
        <v>135</v>
      </c>
      <c r="F37" s="7"/>
      <c r="G37" s="24" t="s">
        <v>0</v>
      </c>
      <c r="H37" s="24" t="s">
        <v>5</v>
      </c>
      <c r="I37" s="25"/>
      <c r="J37" s="25"/>
      <c r="K37" s="24" t="s">
        <v>918</v>
      </c>
      <c r="L37" s="11">
        <v>52980</v>
      </c>
      <c r="M37" s="230">
        <v>9284520</v>
      </c>
      <c r="N37" s="10">
        <v>46049</v>
      </c>
    </row>
    <row r="38" spans="1:14" ht="14.25" customHeight="1">
      <c r="A38" s="11">
        <v>6000</v>
      </c>
      <c r="B38" s="24" t="s">
        <v>8</v>
      </c>
      <c r="C38" s="24" t="s">
        <v>919</v>
      </c>
      <c r="D38" s="24" t="s">
        <v>39</v>
      </c>
      <c r="E38" s="24"/>
      <c r="F38" s="7"/>
      <c r="G38" s="24" t="s">
        <v>16</v>
      </c>
      <c r="H38" s="24" t="s">
        <v>920</v>
      </c>
      <c r="I38" s="25"/>
      <c r="J38" s="25"/>
      <c r="K38" s="24" t="s">
        <v>921</v>
      </c>
      <c r="L38" s="11">
        <v>8147</v>
      </c>
      <c r="M38" s="16">
        <v>9381421</v>
      </c>
      <c r="N38" s="10">
        <v>46050</v>
      </c>
    </row>
    <row r="39" spans="1:14">
      <c r="A39" s="11">
        <v>6600</v>
      </c>
      <c r="B39" s="24" t="s">
        <v>8</v>
      </c>
      <c r="C39" s="24" t="s">
        <v>922</v>
      </c>
      <c r="D39" s="24" t="s">
        <v>39</v>
      </c>
      <c r="E39" s="24"/>
      <c r="F39" s="7"/>
      <c r="G39" s="24" t="s">
        <v>16</v>
      </c>
      <c r="H39" s="24" t="s">
        <v>450</v>
      </c>
      <c r="I39" s="25"/>
      <c r="J39" s="25"/>
      <c r="K39" s="24" t="s">
        <v>923</v>
      </c>
      <c r="L39" s="11">
        <v>7448</v>
      </c>
      <c r="M39" s="16">
        <v>9349980</v>
      </c>
      <c r="N39" s="10">
        <v>46051</v>
      </c>
    </row>
    <row r="40" spans="1:14" ht="14.25" customHeight="1">
      <c r="A40" s="11">
        <v>4000</v>
      </c>
      <c r="B40" s="24"/>
      <c r="C40" s="24" t="s">
        <v>924</v>
      </c>
      <c r="D40" s="24" t="s">
        <v>11</v>
      </c>
      <c r="E40" s="24" t="s">
        <v>66</v>
      </c>
      <c r="F40" s="7"/>
      <c r="G40" s="24" t="s">
        <v>16</v>
      </c>
      <c r="H40" s="24" t="s">
        <v>706</v>
      </c>
      <c r="I40" s="25"/>
      <c r="J40" s="25"/>
      <c r="K40" s="24" t="s">
        <v>925</v>
      </c>
      <c r="L40" s="11">
        <v>4247</v>
      </c>
      <c r="M40" s="230">
        <v>9198642</v>
      </c>
      <c r="N40" s="10">
        <v>46053</v>
      </c>
    </row>
    <row r="41" spans="1:14" ht="14.25" customHeight="1">
      <c r="A41" s="11">
        <v>6000</v>
      </c>
      <c r="B41" s="24"/>
      <c r="C41" s="24" t="s">
        <v>926</v>
      </c>
      <c r="D41" s="24" t="s">
        <v>11</v>
      </c>
      <c r="E41" s="24"/>
      <c r="F41" s="7"/>
      <c r="G41" s="24" t="s">
        <v>16</v>
      </c>
      <c r="H41" s="24" t="s">
        <v>706</v>
      </c>
      <c r="I41" s="25"/>
      <c r="J41" s="25"/>
      <c r="K41" s="24" t="s">
        <v>927</v>
      </c>
      <c r="L41" s="11">
        <v>6350</v>
      </c>
      <c r="M41" s="16">
        <v>9358759</v>
      </c>
      <c r="N41" s="10">
        <v>46053</v>
      </c>
    </row>
    <row r="42" spans="1:14" ht="14.25" customHeight="1">
      <c r="A42" s="11">
        <v>3200</v>
      </c>
      <c r="B42" s="24"/>
      <c r="C42" s="24" t="s">
        <v>928</v>
      </c>
      <c r="D42" s="24" t="s">
        <v>11</v>
      </c>
      <c r="E42" s="24" t="s">
        <v>66</v>
      </c>
      <c r="F42" s="7"/>
      <c r="G42" s="24" t="s">
        <v>15</v>
      </c>
      <c r="H42" s="24" t="s">
        <v>410</v>
      </c>
      <c r="I42" s="25"/>
      <c r="J42" s="25"/>
      <c r="K42" s="24" t="s">
        <v>929</v>
      </c>
      <c r="L42" s="11">
        <v>3490</v>
      </c>
      <c r="M42" s="16">
        <v>9001124</v>
      </c>
      <c r="N42" s="10">
        <v>46054</v>
      </c>
    </row>
    <row r="43" spans="1:14" ht="14.25" customHeight="1">
      <c r="A43" s="11">
        <v>3000</v>
      </c>
      <c r="B43" s="24"/>
      <c r="C43" s="24" t="s">
        <v>930</v>
      </c>
      <c r="D43" s="24" t="s">
        <v>250</v>
      </c>
      <c r="E43" s="24"/>
      <c r="F43" s="7"/>
      <c r="G43" s="24" t="s">
        <v>60</v>
      </c>
      <c r="H43" s="24" t="s">
        <v>196</v>
      </c>
      <c r="I43" s="25"/>
      <c r="J43" s="25"/>
      <c r="K43" s="24" t="s">
        <v>931</v>
      </c>
      <c r="L43" s="11">
        <v>3287</v>
      </c>
      <c r="M43" s="16">
        <v>9463463</v>
      </c>
      <c r="N43" s="10">
        <v>46054</v>
      </c>
    </row>
    <row r="44" spans="1:14" ht="14.25" customHeight="1">
      <c r="A44" s="11">
        <v>6200</v>
      </c>
      <c r="B44" s="24"/>
      <c r="C44" s="24" t="s">
        <v>932</v>
      </c>
      <c r="D44" s="24" t="s">
        <v>11</v>
      </c>
      <c r="E44" s="24" t="s">
        <v>66</v>
      </c>
      <c r="F44" s="7"/>
      <c r="G44" s="24"/>
      <c r="H44" s="24"/>
      <c r="I44" s="25"/>
      <c r="J44" s="25"/>
      <c r="K44" s="24" t="s">
        <v>933</v>
      </c>
      <c r="L44" s="11">
        <v>6522</v>
      </c>
      <c r="M44" s="16">
        <v>9589217</v>
      </c>
      <c r="N44" s="10">
        <v>46054</v>
      </c>
    </row>
    <row r="45" spans="1:14" ht="14.25" customHeight="1">
      <c r="A45" s="204">
        <v>3041</v>
      </c>
      <c r="B45" s="37" t="s">
        <v>75</v>
      </c>
      <c r="C45" s="205" t="s">
        <v>934</v>
      </c>
      <c r="D45" s="205" t="s">
        <v>57</v>
      </c>
      <c r="E45" s="37" t="s">
        <v>258</v>
      </c>
      <c r="F45" s="77">
        <v>29</v>
      </c>
      <c r="G45" s="37" t="s">
        <v>175</v>
      </c>
      <c r="H45" s="193"/>
      <c r="I45" s="206" t="s">
        <v>139</v>
      </c>
      <c r="J45" s="139"/>
      <c r="K45" s="231" t="s">
        <v>935</v>
      </c>
      <c r="L45" s="11">
        <v>3346</v>
      </c>
      <c r="M45" s="207">
        <v>8332796</v>
      </c>
      <c r="N45" s="17">
        <v>46048</v>
      </c>
    </row>
    <row r="46" spans="1:14" ht="14.25" customHeight="1">
      <c r="A46" s="204">
        <v>26500</v>
      </c>
      <c r="B46" s="37" t="s">
        <v>75</v>
      </c>
      <c r="C46" s="205" t="s">
        <v>936</v>
      </c>
      <c r="D46" s="205" t="s">
        <v>215</v>
      </c>
      <c r="E46" s="37"/>
      <c r="F46" s="77"/>
      <c r="G46" s="37" t="s">
        <v>0</v>
      </c>
      <c r="H46" s="193"/>
      <c r="I46" s="206" t="s">
        <v>84</v>
      </c>
      <c r="J46" s="139"/>
      <c r="K46" s="231" t="s">
        <v>608</v>
      </c>
      <c r="L46" s="11">
        <v>27327</v>
      </c>
      <c r="M46" s="207">
        <v>9110315</v>
      </c>
      <c r="N46" s="17">
        <v>46048</v>
      </c>
    </row>
    <row r="47" spans="1:14" ht="14.25" customHeight="1">
      <c r="A47" s="204">
        <v>28570</v>
      </c>
      <c r="B47" s="37" t="s">
        <v>75</v>
      </c>
      <c r="C47" s="205" t="s">
        <v>937</v>
      </c>
      <c r="D47" s="205" t="s">
        <v>56</v>
      </c>
      <c r="E47" s="37" t="s">
        <v>70</v>
      </c>
      <c r="F47" s="77">
        <v>40</v>
      </c>
      <c r="G47" s="37" t="s">
        <v>29</v>
      </c>
      <c r="H47" s="193"/>
      <c r="I47" s="206" t="s">
        <v>80</v>
      </c>
      <c r="J47" s="139"/>
      <c r="K47" s="231" t="s">
        <v>938</v>
      </c>
      <c r="L47" s="11">
        <v>29482</v>
      </c>
      <c r="M47" s="207">
        <v>9171125</v>
      </c>
      <c r="N47" s="17">
        <v>46048</v>
      </c>
    </row>
    <row r="48" spans="1:14" ht="14.25" customHeight="1">
      <c r="A48" s="204">
        <v>30000</v>
      </c>
      <c r="B48" s="37" t="s">
        <v>75</v>
      </c>
      <c r="C48" s="205" t="s">
        <v>939</v>
      </c>
      <c r="D48" s="205" t="s">
        <v>146</v>
      </c>
      <c r="E48" s="37" t="s">
        <v>147</v>
      </c>
      <c r="F48" s="77">
        <v>4</v>
      </c>
      <c r="G48" s="37" t="s">
        <v>174</v>
      </c>
      <c r="H48" s="193"/>
      <c r="I48" s="206" t="s">
        <v>77</v>
      </c>
      <c r="J48" s="139"/>
      <c r="K48" s="231" t="s">
        <v>940</v>
      </c>
      <c r="L48" s="11">
        <v>35437</v>
      </c>
      <c r="M48" s="207">
        <v>9663817</v>
      </c>
      <c r="N48" s="17">
        <v>46048</v>
      </c>
    </row>
    <row r="49" spans="1:14" ht="14.25" customHeight="1">
      <c r="A49" s="204">
        <v>6000</v>
      </c>
      <c r="B49" s="37" t="s">
        <v>75</v>
      </c>
      <c r="C49" s="205" t="s">
        <v>941</v>
      </c>
      <c r="D49" s="205" t="s">
        <v>58</v>
      </c>
      <c r="E49" s="37" t="s">
        <v>154</v>
      </c>
      <c r="F49" s="77">
        <v>11</v>
      </c>
      <c r="G49" s="37" t="s">
        <v>0</v>
      </c>
      <c r="H49" s="193"/>
      <c r="I49" s="206" t="s">
        <v>942</v>
      </c>
      <c r="J49" s="139"/>
      <c r="K49" s="232" t="s">
        <v>943</v>
      </c>
      <c r="L49" s="11">
        <v>8094</v>
      </c>
      <c r="M49" s="207">
        <v>9873125</v>
      </c>
      <c r="N49" s="17">
        <v>46048</v>
      </c>
    </row>
    <row r="50" spans="1:14" ht="14.25" customHeight="1">
      <c r="A50" s="204">
        <v>2833.1478999999999</v>
      </c>
      <c r="B50" s="37" t="s">
        <v>75</v>
      </c>
      <c r="C50" s="205" t="s">
        <v>944</v>
      </c>
      <c r="D50" s="205" t="s">
        <v>57</v>
      </c>
      <c r="E50" s="37" t="s">
        <v>275</v>
      </c>
      <c r="F50" s="77">
        <v>18</v>
      </c>
      <c r="G50" s="37" t="s">
        <v>60</v>
      </c>
      <c r="H50" s="193"/>
      <c r="I50" s="206" t="s">
        <v>169</v>
      </c>
      <c r="J50" s="139"/>
      <c r="K50" s="232" t="s">
        <v>69</v>
      </c>
      <c r="L50" s="11">
        <v>3029</v>
      </c>
      <c r="M50" s="207">
        <v>8873087</v>
      </c>
      <c r="N50" s="17">
        <v>46049</v>
      </c>
    </row>
    <row r="51" spans="1:14" ht="14.25" customHeight="1">
      <c r="A51" s="204">
        <v>66000</v>
      </c>
      <c r="B51" s="37" t="s">
        <v>75</v>
      </c>
      <c r="C51" s="205" t="s">
        <v>945</v>
      </c>
      <c r="D51" s="205" t="s">
        <v>56</v>
      </c>
      <c r="E51" s="37" t="s">
        <v>70</v>
      </c>
      <c r="F51" s="77" t="s">
        <v>82</v>
      </c>
      <c r="G51" s="37" t="s">
        <v>0</v>
      </c>
      <c r="H51" s="193"/>
      <c r="I51" s="206" t="s">
        <v>84</v>
      </c>
      <c r="J51" s="139"/>
      <c r="K51" s="231" t="s">
        <v>946</v>
      </c>
      <c r="L51" s="11">
        <v>82219</v>
      </c>
      <c r="M51" s="207">
        <v>9952373</v>
      </c>
      <c r="N51" s="17">
        <v>46049</v>
      </c>
    </row>
    <row r="52" spans="1:14" ht="14.25" customHeight="1">
      <c r="A52" s="204">
        <v>21958.85</v>
      </c>
      <c r="B52" s="37" t="s">
        <v>947</v>
      </c>
      <c r="C52" s="205" t="s">
        <v>948</v>
      </c>
      <c r="D52" s="205" t="s">
        <v>56</v>
      </c>
      <c r="E52" s="37" t="s">
        <v>140</v>
      </c>
      <c r="F52" s="77">
        <v>15</v>
      </c>
      <c r="G52" s="37" t="s">
        <v>60</v>
      </c>
      <c r="H52" s="193"/>
      <c r="I52" s="206" t="s">
        <v>506</v>
      </c>
      <c r="J52" s="139"/>
      <c r="K52" s="231" t="s">
        <v>949</v>
      </c>
      <c r="L52" s="11">
        <v>23920</v>
      </c>
      <c r="M52" s="207">
        <v>9180334</v>
      </c>
      <c r="N52" s="17">
        <v>46049</v>
      </c>
    </row>
    <row r="53" spans="1:14" ht="14.25" customHeight="1">
      <c r="A53" s="204">
        <v>55000</v>
      </c>
      <c r="B53" s="37" t="s">
        <v>75</v>
      </c>
      <c r="C53" s="205" t="s">
        <v>950</v>
      </c>
      <c r="D53" s="205" t="s">
        <v>56</v>
      </c>
      <c r="E53" s="37" t="s">
        <v>115</v>
      </c>
      <c r="F53" s="77">
        <v>23</v>
      </c>
      <c r="G53" s="37" t="s">
        <v>0</v>
      </c>
      <c r="H53" s="193"/>
      <c r="I53" s="206" t="s">
        <v>77</v>
      </c>
      <c r="J53" s="139"/>
      <c r="K53" s="231" t="s">
        <v>145</v>
      </c>
      <c r="L53" s="11">
        <v>70090</v>
      </c>
      <c r="M53" s="207">
        <v>9127136</v>
      </c>
      <c r="N53" s="17">
        <v>46049</v>
      </c>
    </row>
    <row r="54" spans="1:14" ht="14.25" customHeight="1">
      <c r="A54" s="204">
        <v>65750</v>
      </c>
      <c r="B54" s="37" t="s">
        <v>75</v>
      </c>
      <c r="C54" s="205" t="s">
        <v>951</v>
      </c>
      <c r="D54" s="205" t="s">
        <v>56</v>
      </c>
      <c r="E54" s="37" t="s">
        <v>68</v>
      </c>
      <c r="F54" s="77">
        <v>22</v>
      </c>
      <c r="G54" s="37" t="s">
        <v>0</v>
      </c>
      <c r="H54" s="193"/>
      <c r="I54" s="206" t="s">
        <v>77</v>
      </c>
      <c r="J54" s="139"/>
      <c r="K54" s="231" t="s">
        <v>157</v>
      </c>
      <c r="L54" s="11">
        <v>77119</v>
      </c>
      <c r="M54" s="207">
        <v>9738789</v>
      </c>
      <c r="N54" s="17">
        <v>46049</v>
      </c>
    </row>
    <row r="55" spans="1:14" ht="14.25" customHeight="1">
      <c r="A55" s="204">
        <v>5010</v>
      </c>
      <c r="B55" s="37" t="s">
        <v>75</v>
      </c>
      <c r="C55" s="205" t="s">
        <v>952</v>
      </c>
      <c r="D55" s="205" t="s">
        <v>57</v>
      </c>
      <c r="E55" s="37" t="s">
        <v>119</v>
      </c>
      <c r="F55" s="77" t="s">
        <v>229</v>
      </c>
      <c r="G55" s="37" t="s">
        <v>60</v>
      </c>
      <c r="H55" s="193"/>
      <c r="I55" s="206" t="s">
        <v>953</v>
      </c>
      <c r="J55" s="139"/>
      <c r="K55" s="231" t="s">
        <v>251</v>
      </c>
      <c r="L55" s="11">
        <v>5221</v>
      </c>
      <c r="M55" s="207">
        <v>9220445</v>
      </c>
      <c r="N55" s="17">
        <v>46050</v>
      </c>
    </row>
    <row r="56" spans="1:14">
      <c r="A56" s="204">
        <v>31300</v>
      </c>
      <c r="B56" s="37" t="s">
        <v>75</v>
      </c>
      <c r="C56" s="205" t="s">
        <v>954</v>
      </c>
      <c r="D56" s="205" t="s">
        <v>56</v>
      </c>
      <c r="E56" s="37" t="s">
        <v>70</v>
      </c>
      <c r="F56" s="77">
        <v>40</v>
      </c>
      <c r="G56" s="37" t="s">
        <v>0</v>
      </c>
      <c r="H56" s="193"/>
      <c r="I56" s="206" t="s">
        <v>139</v>
      </c>
      <c r="J56" s="139"/>
      <c r="K56" s="231" t="s">
        <v>955</v>
      </c>
      <c r="L56" s="11">
        <v>32280</v>
      </c>
      <c r="M56" s="207">
        <v>9400875</v>
      </c>
      <c r="N56" s="17">
        <v>46050</v>
      </c>
    </row>
    <row r="57" spans="1:14">
      <c r="A57" s="204">
        <v>23000</v>
      </c>
      <c r="B57" s="37" t="s">
        <v>75</v>
      </c>
      <c r="C57" s="205" t="s">
        <v>956</v>
      </c>
      <c r="D57" s="205" t="s">
        <v>56</v>
      </c>
      <c r="E57" s="37" t="s">
        <v>68</v>
      </c>
      <c r="F57" s="77">
        <v>22</v>
      </c>
      <c r="G57" s="37" t="s">
        <v>60</v>
      </c>
      <c r="H57" s="193"/>
      <c r="I57" s="206" t="s">
        <v>141</v>
      </c>
      <c r="J57" s="139"/>
      <c r="K57" s="231" t="s">
        <v>957</v>
      </c>
      <c r="L57" s="11">
        <v>26566</v>
      </c>
      <c r="M57" s="207">
        <v>9159062</v>
      </c>
      <c r="N57" s="17">
        <v>46050</v>
      </c>
    </row>
    <row r="58" spans="1:14">
      <c r="A58" s="204">
        <v>3138.74</v>
      </c>
      <c r="B58" s="37" t="s">
        <v>75</v>
      </c>
      <c r="C58" s="205" t="s">
        <v>958</v>
      </c>
      <c r="D58" s="205" t="s">
        <v>100</v>
      </c>
      <c r="E58" s="37" t="s">
        <v>803</v>
      </c>
      <c r="F58" s="77"/>
      <c r="G58" s="37" t="s">
        <v>60</v>
      </c>
      <c r="H58" s="193"/>
      <c r="I58" s="206" t="s">
        <v>959</v>
      </c>
      <c r="J58" s="139"/>
      <c r="K58" s="231" t="s">
        <v>960</v>
      </c>
      <c r="L58" s="11">
        <v>3983</v>
      </c>
      <c r="M58" s="207">
        <v>8858673</v>
      </c>
      <c r="N58" s="17">
        <v>46050</v>
      </c>
    </row>
    <row r="59" spans="1:14">
      <c r="A59" s="204">
        <v>31600</v>
      </c>
      <c r="B59" s="37" t="s">
        <v>75</v>
      </c>
      <c r="C59" s="205" t="s">
        <v>961</v>
      </c>
      <c r="D59" s="205" t="s">
        <v>159</v>
      </c>
      <c r="E59" s="37" t="s">
        <v>160</v>
      </c>
      <c r="F59" s="77" t="s">
        <v>161</v>
      </c>
      <c r="G59" s="37" t="s">
        <v>0</v>
      </c>
      <c r="H59" s="193"/>
      <c r="I59" s="206" t="s">
        <v>186</v>
      </c>
      <c r="J59" s="139"/>
      <c r="K59" s="232" t="s">
        <v>962</v>
      </c>
      <c r="L59" s="11">
        <v>32787</v>
      </c>
      <c r="M59" s="207">
        <v>9218052</v>
      </c>
      <c r="N59" s="17">
        <v>46050</v>
      </c>
    </row>
    <row r="60" spans="1:14">
      <c r="A60" s="204">
        <v>44991.788999999997</v>
      </c>
      <c r="B60" s="37" t="s">
        <v>75</v>
      </c>
      <c r="C60" s="205" t="s">
        <v>963</v>
      </c>
      <c r="D60" s="205" t="s">
        <v>215</v>
      </c>
      <c r="E60" s="37"/>
      <c r="F60" s="77"/>
      <c r="G60" s="37" t="s">
        <v>32</v>
      </c>
      <c r="H60" s="193"/>
      <c r="I60" s="206" t="s">
        <v>93</v>
      </c>
      <c r="J60" s="139"/>
      <c r="K60" s="231" t="s">
        <v>964</v>
      </c>
      <c r="L60" s="11">
        <v>46412</v>
      </c>
      <c r="M60" s="207">
        <v>9296781</v>
      </c>
      <c r="N60" s="17">
        <v>46051</v>
      </c>
    </row>
    <row r="61" spans="1:14">
      <c r="A61" s="204">
        <v>54535</v>
      </c>
      <c r="B61" s="37" t="s">
        <v>75</v>
      </c>
      <c r="C61" s="205" t="s">
        <v>965</v>
      </c>
      <c r="D61" s="205" t="s">
        <v>56</v>
      </c>
      <c r="E61" s="37" t="s">
        <v>115</v>
      </c>
      <c r="F61" s="77">
        <v>23</v>
      </c>
      <c r="G61" s="37" t="s">
        <v>88</v>
      </c>
      <c r="H61" s="193"/>
      <c r="I61" s="206" t="s">
        <v>77</v>
      </c>
      <c r="J61" s="139"/>
      <c r="K61" s="231" t="s">
        <v>303</v>
      </c>
      <c r="L61" s="11">
        <v>56559</v>
      </c>
      <c r="M61" s="207">
        <v>9594626</v>
      </c>
      <c r="N61" s="17">
        <v>46051</v>
      </c>
    </row>
    <row r="62" spans="1:14">
      <c r="A62" s="204">
        <v>27500</v>
      </c>
      <c r="B62" s="37" t="s">
        <v>75</v>
      </c>
      <c r="C62" s="205" t="s">
        <v>966</v>
      </c>
      <c r="D62" s="205" t="s">
        <v>146</v>
      </c>
      <c r="E62" s="37" t="s">
        <v>147</v>
      </c>
      <c r="F62" s="77">
        <v>3</v>
      </c>
      <c r="G62" s="37" t="s">
        <v>967</v>
      </c>
      <c r="H62" s="193"/>
      <c r="I62" s="206" t="s">
        <v>77</v>
      </c>
      <c r="J62" s="139"/>
      <c r="K62" s="231" t="s">
        <v>333</v>
      </c>
      <c r="L62" s="11">
        <v>28383</v>
      </c>
      <c r="M62" s="207">
        <v>9604770</v>
      </c>
      <c r="N62" s="17">
        <v>46051</v>
      </c>
    </row>
    <row r="63" spans="1:14">
      <c r="A63" s="204">
        <v>3500</v>
      </c>
      <c r="B63" s="37" t="s">
        <v>55</v>
      </c>
      <c r="C63" s="205" t="s">
        <v>968</v>
      </c>
      <c r="D63" s="205" t="s">
        <v>58</v>
      </c>
      <c r="E63" s="37" t="s">
        <v>111</v>
      </c>
      <c r="F63" s="77">
        <v>22</v>
      </c>
      <c r="G63" s="37" t="s">
        <v>89</v>
      </c>
      <c r="H63" s="193"/>
      <c r="I63" s="206" t="s">
        <v>969</v>
      </c>
      <c r="J63" s="139"/>
      <c r="K63" s="231" t="s">
        <v>970</v>
      </c>
      <c r="L63" s="11">
        <v>4283</v>
      </c>
      <c r="M63" s="207">
        <v>9057305</v>
      </c>
      <c r="N63" s="17">
        <v>46051</v>
      </c>
    </row>
    <row r="64" spans="1:14">
      <c r="A64" s="204">
        <v>39240</v>
      </c>
      <c r="B64" s="37" t="s">
        <v>75</v>
      </c>
      <c r="C64" s="205" t="s">
        <v>971</v>
      </c>
      <c r="D64" s="205" t="s">
        <v>215</v>
      </c>
      <c r="E64" s="37"/>
      <c r="F64" s="77"/>
      <c r="G64" s="37" t="s">
        <v>626</v>
      </c>
      <c r="H64" s="193"/>
      <c r="I64" s="206" t="s">
        <v>84</v>
      </c>
      <c r="J64" s="139"/>
      <c r="K64" s="231" t="s">
        <v>303</v>
      </c>
      <c r="L64" s="11">
        <v>57450</v>
      </c>
      <c r="M64" s="207">
        <v>9635626</v>
      </c>
      <c r="N64" s="17">
        <v>46052</v>
      </c>
    </row>
    <row r="65" spans="1:14">
      <c r="A65" s="204">
        <v>26500</v>
      </c>
      <c r="B65" s="37" t="s">
        <v>75</v>
      </c>
      <c r="C65" s="205" t="s">
        <v>972</v>
      </c>
      <c r="D65" s="205" t="s">
        <v>159</v>
      </c>
      <c r="E65" s="37" t="s">
        <v>160</v>
      </c>
      <c r="F65" s="77" t="s">
        <v>161</v>
      </c>
      <c r="G65" s="37" t="s">
        <v>973</v>
      </c>
      <c r="H65" s="193"/>
      <c r="I65" s="206" t="s">
        <v>152</v>
      </c>
      <c r="J65" s="139"/>
      <c r="K65" s="231" t="s">
        <v>974</v>
      </c>
      <c r="L65" s="11">
        <v>27362</v>
      </c>
      <c r="M65" s="207">
        <v>9128142</v>
      </c>
      <c r="N65" s="17">
        <v>46052</v>
      </c>
    </row>
    <row r="66" spans="1:14">
      <c r="A66" s="204">
        <v>44000</v>
      </c>
      <c r="B66" s="37" t="s">
        <v>75</v>
      </c>
      <c r="C66" s="205" t="s">
        <v>975</v>
      </c>
      <c r="D66" s="205" t="s">
        <v>56</v>
      </c>
      <c r="E66" s="37" t="s">
        <v>70</v>
      </c>
      <c r="F66" s="77">
        <v>40</v>
      </c>
      <c r="G66" s="37" t="s">
        <v>130</v>
      </c>
      <c r="H66" s="193"/>
      <c r="I66" s="206" t="s">
        <v>152</v>
      </c>
      <c r="J66" s="139"/>
      <c r="K66" s="231" t="s">
        <v>976</v>
      </c>
      <c r="L66" s="11">
        <v>46541</v>
      </c>
      <c r="M66" s="207">
        <v>9199206</v>
      </c>
      <c r="N66" s="17">
        <v>46053</v>
      </c>
    </row>
    <row r="67" spans="1:14">
      <c r="A67" s="204">
        <v>64875</v>
      </c>
      <c r="B67" s="37" t="s">
        <v>75</v>
      </c>
      <c r="C67" s="205" t="s">
        <v>977</v>
      </c>
      <c r="D67" s="205" t="s">
        <v>56</v>
      </c>
      <c r="E67" s="37" t="s">
        <v>70</v>
      </c>
      <c r="F67" s="77" t="s">
        <v>82</v>
      </c>
      <c r="G67" s="37" t="s">
        <v>0</v>
      </c>
      <c r="H67" s="193"/>
      <c r="I67" s="206" t="s">
        <v>978</v>
      </c>
      <c r="J67" s="139"/>
      <c r="K67" s="231" t="s">
        <v>979</v>
      </c>
      <c r="L67" s="11">
        <v>75776</v>
      </c>
      <c r="M67" s="207">
        <v>9286920</v>
      </c>
      <c r="N67" s="17">
        <v>46053</v>
      </c>
    </row>
    <row r="68" spans="1:14">
      <c r="A68" s="204">
        <v>36450</v>
      </c>
      <c r="B68" s="37" t="s">
        <v>75</v>
      </c>
      <c r="C68" s="205" t="s">
        <v>980</v>
      </c>
      <c r="D68" s="205" t="s">
        <v>56</v>
      </c>
      <c r="E68" s="37" t="s">
        <v>68</v>
      </c>
      <c r="F68" s="77">
        <v>22</v>
      </c>
      <c r="G68" s="37" t="s">
        <v>60</v>
      </c>
      <c r="H68" s="193"/>
      <c r="I68" s="206" t="s">
        <v>141</v>
      </c>
      <c r="J68" s="139"/>
      <c r="K68" s="231" t="s">
        <v>981</v>
      </c>
      <c r="L68" s="11">
        <v>37718</v>
      </c>
      <c r="M68" s="207">
        <v>9759666</v>
      </c>
      <c r="N68" s="17">
        <v>46053</v>
      </c>
    </row>
    <row r="69" spans="1:14">
      <c r="A69" s="204">
        <v>5500</v>
      </c>
      <c r="B69" s="37" t="s">
        <v>78</v>
      </c>
      <c r="C69" s="205" t="s">
        <v>982</v>
      </c>
      <c r="D69" s="205" t="s">
        <v>58</v>
      </c>
      <c r="E69" s="37" t="s">
        <v>74</v>
      </c>
      <c r="F69" s="77">
        <v>7</v>
      </c>
      <c r="G69" s="37" t="s">
        <v>60</v>
      </c>
      <c r="H69" s="193"/>
      <c r="I69" s="206" t="s">
        <v>973</v>
      </c>
      <c r="J69" s="139"/>
      <c r="K69" s="231" t="s">
        <v>138</v>
      </c>
      <c r="L69" s="11">
        <v>6330</v>
      </c>
      <c r="M69" s="207">
        <v>9868821</v>
      </c>
      <c r="N69" s="17">
        <v>46053</v>
      </c>
    </row>
    <row r="70" spans="1:14">
      <c r="A70" s="204">
        <v>5500</v>
      </c>
      <c r="B70" s="37" t="s">
        <v>55</v>
      </c>
      <c r="C70" s="205" t="s">
        <v>983</v>
      </c>
      <c r="D70" s="205" t="s">
        <v>58</v>
      </c>
      <c r="E70" s="37" t="s">
        <v>59</v>
      </c>
      <c r="F70" s="77">
        <v>2</v>
      </c>
      <c r="G70" s="37" t="s">
        <v>32</v>
      </c>
      <c r="H70" s="193"/>
      <c r="I70" s="206" t="s">
        <v>973</v>
      </c>
      <c r="J70" s="139"/>
      <c r="K70" s="231" t="s">
        <v>652</v>
      </c>
      <c r="L70" s="11">
        <v>6970</v>
      </c>
      <c r="M70" s="207">
        <v>9324801</v>
      </c>
      <c r="N70" s="17">
        <v>46053</v>
      </c>
    </row>
    <row r="71" spans="1:14">
      <c r="A71" s="204">
        <v>51300</v>
      </c>
      <c r="B71" s="37" t="s">
        <v>75</v>
      </c>
      <c r="C71" s="205" t="s">
        <v>984</v>
      </c>
      <c r="D71" s="205" t="s">
        <v>56</v>
      </c>
      <c r="E71" s="37" t="s">
        <v>70</v>
      </c>
      <c r="F71" s="77">
        <v>40</v>
      </c>
      <c r="G71" s="37" t="s">
        <v>144</v>
      </c>
      <c r="H71" s="193"/>
      <c r="I71" s="206" t="s">
        <v>169</v>
      </c>
      <c r="J71" s="139"/>
      <c r="K71" s="231" t="s">
        <v>985</v>
      </c>
      <c r="L71" s="11">
        <v>56918</v>
      </c>
      <c r="M71" s="207">
        <v>9482029</v>
      </c>
      <c r="N71" s="17">
        <v>46054</v>
      </c>
    </row>
    <row r="72" spans="1:14">
      <c r="A72" s="204">
        <v>6000</v>
      </c>
      <c r="B72" s="37" t="s">
        <v>75</v>
      </c>
      <c r="C72" s="205" t="s">
        <v>986</v>
      </c>
      <c r="D72" s="205" t="s">
        <v>100</v>
      </c>
      <c r="E72" s="37" t="s">
        <v>987</v>
      </c>
      <c r="F72" s="77"/>
      <c r="G72" s="37" t="s">
        <v>60</v>
      </c>
      <c r="H72" s="193"/>
      <c r="I72" s="206" t="s">
        <v>988</v>
      </c>
      <c r="J72" s="139"/>
      <c r="K72" s="231" t="s">
        <v>989</v>
      </c>
      <c r="L72" s="11">
        <v>8120</v>
      </c>
      <c r="M72" s="207">
        <v>9945148</v>
      </c>
      <c r="N72" s="17">
        <v>46054</v>
      </c>
    </row>
    <row r="73" spans="1:14">
      <c r="A73" s="204">
        <v>5000</v>
      </c>
      <c r="B73" s="37" t="s">
        <v>75</v>
      </c>
      <c r="C73" s="205" t="s">
        <v>990</v>
      </c>
      <c r="D73" s="205" t="s">
        <v>58</v>
      </c>
      <c r="E73" s="37" t="s">
        <v>111</v>
      </c>
      <c r="F73" s="77">
        <v>22</v>
      </c>
      <c r="G73" s="37" t="s">
        <v>60</v>
      </c>
      <c r="H73" s="201"/>
      <c r="I73" s="206" t="s">
        <v>973</v>
      </c>
      <c r="J73" s="139"/>
      <c r="K73" s="231" t="s">
        <v>991</v>
      </c>
      <c r="L73" s="11">
        <v>5485</v>
      </c>
      <c r="M73" s="207">
        <v>9346550</v>
      </c>
      <c r="N73" s="17">
        <v>46054</v>
      </c>
    </row>
    <row r="74" spans="1:14">
      <c r="A74" s="167"/>
      <c r="B74" s="46"/>
      <c r="C74" s="129"/>
      <c r="D74" s="129"/>
      <c r="E74" s="46"/>
      <c r="F74" s="74"/>
      <c r="G74" s="166"/>
      <c r="H74" s="46"/>
      <c r="I74" s="168"/>
      <c r="J74" s="129"/>
      <c r="K74" s="169"/>
      <c r="L74" s="156"/>
      <c r="M74" s="170"/>
      <c r="N74" s="86"/>
    </row>
    <row r="75" spans="1:14" ht="18">
      <c r="A75" s="246" t="s">
        <v>94</v>
      </c>
      <c r="B75" s="246"/>
      <c r="C75" s="35">
        <f>SUM(Таблица1[Volume, tons])</f>
        <v>1556332.5268999999</v>
      </c>
      <c r="D75" s="111"/>
      <c r="E75" s="30"/>
      <c r="F75" s="30"/>
      <c r="G75" s="120"/>
      <c r="H75" s="38"/>
      <c r="I75" s="39"/>
      <c r="J75" s="96"/>
      <c r="K75" s="97"/>
    </row>
    <row r="76" spans="1:14" ht="18">
      <c r="A76" s="130"/>
      <c r="B76" s="98" t="s">
        <v>26</v>
      </c>
      <c r="C76" s="99" t="s">
        <v>993</v>
      </c>
      <c r="D76" s="149"/>
      <c r="E76" s="28"/>
      <c r="F76" s="22"/>
      <c r="G76" s="120"/>
      <c r="H76" s="38"/>
      <c r="I76" s="39"/>
      <c r="J76" s="96"/>
      <c r="K76" s="97"/>
    </row>
    <row r="77" spans="1:14" ht="18">
      <c r="A77" s="130"/>
      <c r="B77" s="98"/>
      <c r="C77" s="99"/>
      <c r="E77" s="28"/>
      <c r="F77" s="22"/>
      <c r="G77" s="120"/>
      <c r="H77" s="38"/>
      <c r="I77" s="39"/>
      <c r="J77" s="96"/>
      <c r="K77" s="97"/>
      <c r="M77" s="228"/>
      <c r="N77" s="53"/>
    </row>
    <row r="78" spans="1:14">
      <c r="A78" s="130"/>
      <c r="B78" s="101"/>
      <c r="C78" s="122" t="s">
        <v>992</v>
      </c>
      <c r="D78" s="122" t="s">
        <v>839</v>
      </c>
      <c r="E78" s="123" t="s">
        <v>28</v>
      </c>
      <c r="F78" s="23"/>
      <c r="G78" s="162"/>
      <c r="H78" s="40"/>
      <c r="I78" s="53"/>
      <c r="J78" s="38"/>
      <c r="K78" s="102"/>
      <c r="M78" s="228"/>
      <c r="N78" s="53"/>
    </row>
    <row r="79" spans="1:14">
      <c r="B79" s="115" t="s">
        <v>49</v>
      </c>
      <c r="C79" s="117">
        <v>1000091</v>
      </c>
      <c r="D79" s="117">
        <v>856333</v>
      </c>
      <c r="E79" s="119" t="s">
        <v>996</v>
      </c>
      <c r="F79" s="45"/>
      <c r="G79" s="114"/>
      <c r="H79" s="78"/>
      <c r="I79" s="41"/>
      <c r="J79" s="112"/>
      <c r="K79" s="103"/>
      <c r="M79" s="228"/>
      <c r="N79" s="53"/>
    </row>
    <row r="80" spans="1:14">
      <c r="A80" s="97"/>
      <c r="B80" s="116" t="s">
        <v>50</v>
      </c>
      <c r="C80" s="117">
        <v>188883</v>
      </c>
      <c r="D80" s="117">
        <v>739665</v>
      </c>
      <c r="E80" s="119" t="s">
        <v>995</v>
      </c>
      <c r="F80" s="45"/>
      <c r="G80" s="114"/>
      <c r="H80" s="78"/>
      <c r="I80" s="41"/>
      <c r="J80" s="113"/>
      <c r="K80" s="103"/>
      <c r="M80" s="228"/>
      <c r="N80" s="53"/>
    </row>
    <row r="81" spans="2:14">
      <c r="B81" s="115" t="s">
        <v>51</v>
      </c>
      <c r="C81" s="117">
        <v>175859</v>
      </c>
      <c r="D81" s="117">
        <v>186197</v>
      </c>
      <c r="E81" s="119" t="s">
        <v>994</v>
      </c>
      <c r="F81" s="45"/>
      <c r="G81" s="114"/>
      <c r="H81" s="78"/>
      <c r="I81" s="41"/>
      <c r="J81" s="113"/>
      <c r="K81" s="103"/>
      <c r="M81" s="228"/>
      <c r="N81" s="53"/>
    </row>
    <row r="82" spans="2:14">
      <c r="B82" s="115" t="s">
        <v>52</v>
      </c>
      <c r="C82" s="117">
        <v>191500</v>
      </c>
      <c r="D82" s="117">
        <v>345000</v>
      </c>
      <c r="E82" s="119" t="s">
        <v>997</v>
      </c>
      <c r="F82" s="45"/>
      <c r="G82" s="114"/>
      <c r="H82" s="78"/>
      <c r="I82" s="41"/>
      <c r="J82" s="113"/>
      <c r="K82" s="103"/>
      <c r="M82" s="228"/>
      <c r="N82" s="53"/>
    </row>
    <row r="83" spans="2:14">
      <c r="B83" s="53"/>
      <c r="C83" s="114"/>
      <c r="D83" s="114"/>
      <c r="G83" s="114"/>
      <c r="J83" s="96"/>
      <c r="K83" s="97"/>
      <c r="M83" s="228"/>
      <c r="N83" s="53"/>
    </row>
    <row r="84" spans="2:14">
      <c r="B84" s="53"/>
      <c r="C84" s="110">
        <f>C75-C79-C80-C82</f>
        <v>175858.52689999994</v>
      </c>
      <c r="D84" s="164"/>
      <c r="E84" s="105"/>
      <c r="G84" s="114"/>
      <c r="I84" s="96"/>
      <c r="J84" s="96"/>
      <c r="K84" s="97"/>
      <c r="M84" s="228"/>
      <c r="N84" s="53"/>
    </row>
    <row r="85" spans="2:14">
      <c r="D85" s="149"/>
      <c r="F85" s="149"/>
      <c r="M85" s="228"/>
      <c r="N85" s="53"/>
    </row>
    <row r="86" spans="2:14">
      <c r="C86" s="107" t="s">
        <v>71</v>
      </c>
      <c r="D86" s="100" t="s">
        <v>99</v>
      </c>
      <c r="M86" s="228"/>
      <c r="N86" s="53"/>
    </row>
    <row r="87" spans="2:14">
      <c r="B87" s="108" t="s">
        <v>95</v>
      </c>
      <c r="C87" s="27">
        <v>1005811</v>
      </c>
      <c r="D87" s="27">
        <v>480300</v>
      </c>
      <c r="E87" s="109"/>
      <c r="M87" s="228"/>
      <c r="N87" s="53"/>
    </row>
    <row r="88" spans="2:14">
      <c r="B88" s="106" t="s">
        <v>91</v>
      </c>
      <c r="C88" s="27">
        <v>233647</v>
      </c>
      <c r="D88" s="27">
        <v>172939</v>
      </c>
      <c r="E88" s="131"/>
      <c r="M88" s="228"/>
      <c r="N88" s="53"/>
    </row>
    <row r="89" spans="2:14">
      <c r="B89" s="106" t="s">
        <v>90</v>
      </c>
      <c r="C89" s="27">
        <v>144300</v>
      </c>
      <c r="D89" s="27">
        <v>88500</v>
      </c>
      <c r="M89" s="228"/>
      <c r="N89" s="53"/>
    </row>
    <row r="90" spans="2:14">
      <c r="B90" s="106" t="s">
        <v>96</v>
      </c>
      <c r="C90" s="27">
        <v>743437</v>
      </c>
      <c r="D90" s="27">
        <v>814594</v>
      </c>
      <c r="M90" s="228"/>
      <c r="N90" s="53"/>
    </row>
    <row r="91" spans="2:14">
      <c r="B91" s="53"/>
      <c r="C91" s="27"/>
      <c r="D91" s="27"/>
      <c r="G91" s="53"/>
      <c r="H91" s="53"/>
      <c r="I91" s="53"/>
      <c r="J91" s="53"/>
      <c r="K91" s="110"/>
      <c r="L91" s="95"/>
      <c r="M91" s="228"/>
      <c r="N91" s="53"/>
    </row>
    <row r="92" spans="2:14">
      <c r="B92" s="53"/>
      <c r="C92" s="27"/>
      <c r="D92" s="27"/>
      <c r="G92" s="53"/>
      <c r="H92" s="53"/>
      <c r="I92" s="53"/>
      <c r="J92" s="53"/>
      <c r="K92" s="110"/>
      <c r="L92" s="95"/>
      <c r="M92" s="228"/>
      <c r="N92" s="53"/>
    </row>
    <row r="93" spans="2:14">
      <c r="B93" s="53"/>
      <c r="C93" s="27"/>
      <c r="D93" s="27"/>
      <c r="G93" s="53"/>
      <c r="H93" s="53"/>
      <c r="I93" s="53"/>
      <c r="J93" s="53"/>
      <c r="K93" s="110"/>
      <c r="L93" s="95"/>
      <c r="M93" s="228"/>
      <c r="N93" s="53"/>
    </row>
    <row r="94" spans="2:14">
      <c r="B94" s="53"/>
      <c r="C94" s="27"/>
      <c r="D94" s="27"/>
      <c r="G94" s="53"/>
      <c r="H94" s="53"/>
      <c r="I94" s="53"/>
      <c r="J94" s="53"/>
      <c r="K94" s="110"/>
      <c r="L94" s="95"/>
      <c r="M94" s="228"/>
      <c r="N94" s="53"/>
    </row>
    <row r="95" spans="2:14">
      <c r="B95" s="53"/>
      <c r="C95" s="27"/>
      <c r="D95" s="27"/>
      <c r="G95" s="53"/>
      <c r="H95" s="53"/>
      <c r="I95" s="53"/>
      <c r="J95" s="53"/>
      <c r="K95" s="110"/>
      <c r="L95" s="95"/>
      <c r="M95" s="228"/>
      <c r="N95" s="53"/>
    </row>
    <row r="96" spans="2:14">
      <c r="B96" s="53"/>
      <c r="C96" s="27"/>
      <c r="D96" s="27"/>
      <c r="G96" s="53"/>
      <c r="H96" s="53"/>
      <c r="I96" s="53"/>
      <c r="J96" s="53"/>
      <c r="K96" s="110"/>
      <c r="L96" s="95"/>
      <c r="M96" s="228"/>
      <c r="N96" s="53"/>
    </row>
    <row r="97" spans="2:14">
      <c r="B97" s="53"/>
      <c r="C97" s="27"/>
      <c r="D97" s="27"/>
      <c r="G97" s="53"/>
      <c r="H97" s="53"/>
      <c r="I97" s="53"/>
      <c r="J97" s="53"/>
      <c r="K97" s="110"/>
      <c r="L97" s="95"/>
      <c r="M97" s="228"/>
      <c r="N97" s="53"/>
    </row>
    <row r="98" spans="2:14">
      <c r="B98" s="53"/>
      <c r="C98" s="27"/>
      <c r="D98" s="27"/>
      <c r="G98" s="53"/>
      <c r="H98" s="53"/>
      <c r="I98" s="53"/>
      <c r="J98" s="53"/>
      <c r="K98" s="110"/>
      <c r="L98" s="95"/>
      <c r="M98" s="228"/>
      <c r="N98" s="53"/>
    </row>
    <row r="99" spans="2:14">
      <c r="B99" s="53"/>
      <c r="C99" s="27"/>
      <c r="D99" s="27"/>
      <c r="G99" s="53"/>
      <c r="H99" s="53"/>
      <c r="I99" s="53"/>
      <c r="J99" s="53"/>
      <c r="K99" s="110"/>
      <c r="L99" s="95"/>
      <c r="M99" s="228"/>
      <c r="N99" s="53"/>
    </row>
    <row r="100" spans="2:14">
      <c r="B100" s="53"/>
      <c r="C100" s="27"/>
      <c r="D100" s="27"/>
      <c r="G100" s="53"/>
      <c r="H100" s="53"/>
      <c r="I100" s="53"/>
      <c r="J100" s="53"/>
      <c r="K100" s="110"/>
      <c r="L100" s="95"/>
      <c r="M100" s="228"/>
      <c r="N100" s="53"/>
    </row>
    <row r="101" spans="2:14">
      <c r="B101" s="53"/>
      <c r="C101" s="27"/>
      <c r="D101" s="27"/>
      <c r="G101" s="53"/>
      <c r="H101" s="53"/>
      <c r="I101" s="53"/>
      <c r="J101" s="53"/>
      <c r="K101" s="110"/>
      <c r="L101" s="95"/>
      <c r="M101" s="228"/>
      <c r="N101" s="53"/>
    </row>
    <row r="102" spans="2:14">
      <c r="B102" s="53"/>
      <c r="C102" s="27"/>
      <c r="D102" s="27"/>
      <c r="G102" s="53"/>
      <c r="H102" s="53"/>
      <c r="I102" s="53"/>
      <c r="J102" s="53"/>
      <c r="K102" s="110"/>
      <c r="L102" s="95"/>
      <c r="M102" s="228"/>
      <c r="N102" s="53"/>
    </row>
    <row r="103" spans="2:14">
      <c r="B103" s="53"/>
      <c r="C103" s="27"/>
      <c r="D103" s="27"/>
      <c r="G103" s="53"/>
      <c r="H103" s="53"/>
      <c r="I103" s="53"/>
      <c r="J103" s="53"/>
      <c r="K103" s="110"/>
      <c r="L103" s="95"/>
      <c r="M103" s="228"/>
      <c r="N103" s="53"/>
    </row>
    <row r="104" spans="2:14">
      <c r="B104" s="53"/>
      <c r="C104" s="53"/>
      <c r="D104" s="18"/>
      <c r="G104" s="53"/>
      <c r="H104" s="53"/>
      <c r="I104" s="53"/>
      <c r="J104" s="53"/>
      <c r="K104" s="110"/>
      <c r="L104" s="95"/>
      <c r="M104" s="228"/>
      <c r="N104" s="53"/>
    </row>
    <row r="105" spans="2:14">
      <c r="B105" s="53"/>
      <c r="C105" s="18"/>
      <c r="D105" s="27"/>
      <c r="G105" s="53"/>
      <c r="H105" s="53"/>
      <c r="I105" s="53"/>
      <c r="J105" s="53"/>
      <c r="K105" s="110"/>
      <c r="L105" s="95"/>
      <c r="M105" s="228"/>
      <c r="N105" s="53"/>
    </row>
    <row r="106" spans="2:14">
      <c r="B106" s="53"/>
      <c r="C106" s="18"/>
      <c r="D106" s="27"/>
      <c r="G106" s="53"/>
      <c r="H106" s="53"/>
      <c r="I106" s="53"/>
      <c r="J106" s="53"/>
      <c r="K106" s="110"/>
      <c r="L106" s="95"/>
      <c r="M106" s="228"/>
      <c r="N106" s="53"/>
    </row>
    <row r="107" spans="2:14">
      <c r="B107" s="53"/>
      <c r="C107" s="18"/>
      <c r="D107" s="27"/>
      <c r="G107" s="53"/>
      <c r="H107" s="53"/>
      <c r="I107" s="53"/>
      <c r="J107" s="53"/>
      <c r="K107" s="110"/>
      <c r="L107" s="95"/>
      <c r="M107" s="228"/>
      <c r="N107" s="53"/>
    </row>
    <row r="110" spans="2:14">
      <c r="B110" s="53"/>
      <c r="G110" s="53"/>
      <c r="H110" s="53"/>
      <c r="I110" s="53"/>
      <c r="J110" s="53"/>
      <c r="K110" s="110"/>
      <c r="L110" s="95"/>
      <c r="M110" s="228"/>
      <c r="N110" s="53"/>
    </row>
    <row r="112" spans="2:14">
      <c r="C112" s="1" t="s">
        <v>61</v>
      </c>
      <c r="D112" s="1" t="s">
        <v>83</v>
      </c>
      <c r="E112" s="1" t="s">
        <v>62</v>
      </c>
    </row>
    <row r="113" spans="3:5">
      <c r="C113" s="1">
        <v>32</v>
      </c>
      <c r="D113" s="20"/>
      <c r="E113" s="1"/>
    </row>
    <row r="114" spans="3:5">
      <c r="C114" s="1">
        <v>33</v>
      </c>
      <c r="D114" s="3"/>
      <c r="E114" s="1"/>
    </row>
    <row r="115" spans="3:5">
      <c r="C115" s="1">
        <v>34</v>
      </c>
      <c r="D115" s="3"/>
      <c r="E115" s="1"/>
    </row>
    <row r="116" spans="3:5">
      <c r="C116" s="1">
        <v>35</v>
      </c>
      <c r="D116" s="3"/>
      <c r="E116" s="1"/>
    </row>
    <row r="117" spans="3:5">
      <c r="C117" s="1">
        <v>36</v>
      </c>
      <c r="D117" s="3">
        <v>2413363</v>
      </c>
      <c r="E117" s="1">
        <v>111</v>
      </c>
    </row>
    <row r="118" spans="3:5">
      <c r="C118" s="1">
        <v>37</v>
      </c>
      <c r="D118" s="3">
        <v>2085094</v>
      </c>
      <c r="E118" s="1">
        <v>107</v>
      </c>
    </row>
    <row r="119" spans="3:5">
      <c r="C119" s="1">
        <v>38</v>
      </c>
      <c r="D119" s="3">
        <v>1953729</v>
      </c>
      <c r="E119" s="1">
        <v>109</v>
      </c>
    </row>
    <row r="120" spans="3:5">
      <c r="C120" s="1">
        <v>39</v>
      </c>
      <c r="D120" s="3">
        <v>2329611</v>
      </c>
      <c r="E120" s="1">
        <v>106</v>
      </c>
    </row>
    <row r="121" spans="3:5">
      <c r="C121" s="1">
        <v>40</v>
      </c>
      <c r="D121" s="3">
        <v>2752919</v>
      </c>
      <c r="E121" s="1">
        <v>105</v>
      </c>
    </row>
    <row r="122" spans="3:5">
      <c r="C122" s="1">
        <v>41</v>
      </c>
      <c r="D122" s="3">
        <v>1965777</v>
      </c>
      <c r="E122" s="1">
        <v>120</v>
      </c>
    </row>
    <row r="123" spans="3:5">
      <c r="C123" s="1">
        <v>42</v>
      </c>
      <c r="D123" s="3">
        <v>2465570</v>
      </c>
      <c r="E123" s="1">
        <v>125</v>
      </c>
    </row>
    <row r="124" spans="3:5">
      <c r="C124" s="1">
        <v>43</v>
      </c>
      <c r="D124" s="3">
        <v>2774543</v>
      </c>
      <c r="E124" s="1">
        <v>126</v>
      </c>
    </row>
    <row r="125" spans="3:5">
      <c r="C125" s="1">
        <v>44</v>
      </c>
      <c r="D125" s="3">
        <v>1683485</v>
      </c>
      <c r="E125" s="1">
        <v>96</v>
      </c>
    </row>
    <row r="126" spans="3:5">
      <c r="C126" s="1">
        <v>45</v>
      </c>
      <c r="D126" s="3">
        <v>2428666</v>
      </c>
      <c r="E126" s="1">
        <v>119</v>
      </c>
    </row>
    <row r="127" spans="3:5">
      <c r="C127" s="1">
        <v>46</v>
      </c>
      <c r="D127" s="3">
        <v>2492357</v>
      </c>
      <c r="E127" s="1">
        <v>127</v>
      </c>
    </row>
    <row r="128" spans="3:5">
      <c r="C128" s="1">
        <v>47</v>
      </c>
      <c r="D128" s="3">
        <v>1790134</v>
      </c>
      <c r="E128" s="1">
        <v>97</v>
      </c>
    </row>
    <row r="129" spans="3:5">
      <c r="C129" s="1">
        <v>48</v>
      </c>
      <c r="D129" s="3">
        <v>2647505</v>
      </c>
      <c r="E129" s="1">
        <v>133</v>
      </c>
    </row>
    <row r="130" spans="3:5">
      <c r="C130" s="1">
        <v>49</v>
      </c>
      <c r="D130" s="3">
        <v>1858967</v>
      </c>
      <c r="E130" s="1">
        <v>87</v>
      </c>
    </row>
    <row r="131" spans="3:5">
      <c r="C131" s="1">
        <v>50</v>
      </c>
      <c r="D131" s="3">
        <v>2415785</v>
      </c>
      <c r="E131" s="1">
        <v>118</v>
      </c>
    </row>
    <row r="132" spans="3:5">
      <c r="C132" s="1">
        <v>51</v>
      </c>
      <c r="D132" s="3">
        <v>2000292</v>
      </c>
      <c r="E132" s="1">
        <v>107</v>
      </c>
    </row>
    <row r="133" spans="3:5">
      <c r="C133" s="1">
        <v>52</v>
      </c>
      <c r="D133" s="3">
        <v>1731042</v>
      </c>
      <c r="E133" s="1">
        <v>74</v>
      </c>
    </row>
    <row r="134" spans="3:5">
      <c r="C134" s="1">
        <v>1</v>
      </c>
      <c r="D134" s="3">
        <v>1747142</v>
      </c>
      <c r="E134" s="1">
        <v>73</v>
      </c>
    </row>
    <row r="135" spans="3:5">
      <c r="C135" s="209">
        <v>2</v>
      </c>
      <c r="D135" s="106">
        <v>1496218</v>
      </c>
      <c r="E135" s="104">
        <v>79</v>
      </c>
    </row>
    <row r="136" spans="3:5">
      <c r="C136" s="1">
        <v>3</v>
      </c>
      <c r="D136" s="106">
        <v>1483995</v>
      </c>
      <c r="E136" s="104">
        <v>84</v>
      </c>
    </row>
    <row r="137" spans="3:5">
      <c r="C137" s="209">
        <v>4</v>
      </c>
      <c r="D137" s="106">
        <v>2127195</v>
      </c>
      <c r="E137" s="104">
        <v>100</v>
      </c>
    </row>
    <row r="138" spans="3:5">
      <c r="C138" s="209">
        <v>5</v>
      </c>
      <c r="D138" s="106">
        <v>1556333</v>
      </c>
      <c r="E138" s="104">
        <v>70</v>
      </c>
    </row>
  </sheetData>
  <mergeCells count="2">
    <mergeCell ref="A75:B75"/>
    <mergeCell ref="A1:N1"/>
  </mergeCells>
  <conditionalFormatting sqref="C21:C24">
    <cfRule type="duplicateValues" dxfId="74" priority="3"/>
  </conditionalFormatting>
  <conditionalFormatting sqref="C45:C73">
    <cfRule type="duplicateValues" dxfId="73" priority="1"/>
  </conditionalFormatting>
  <conditionalFormatting sqref="C4:C24">
    <cfRule type="duplicateValues" dxfId="72" priority="5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zoomScale="70" zoomScaleNormal="70" workbookViewId="0">
      <selection sqref="A1:O1"/>
    </sheetView>
  </sheetViews>
  <sheetFormatPr defaultColWidth="9.140625" defaultRowHeight="15"/>
  <cols>
    <col min="1" max="1" width="21.140625" style="79" customWidth="1"/>
    <col min="2" max="2" width="21.7109375" style="126" bestFit="1" customWidth="1"/>
    <col min="3" max="3" width="20.7109375" style="1" bestFit="1" customWidth="1"/>
    <col min="4" max="4" width="17.140625" style="3" customWidth="1"/>
    <col min="5" max="5" width="15" style="1" bestFit="1" customWidth="1"/>
    <col min="6" max="6" width="46.140625" style="1" customWidth="1"/>
    <col min="7" max="7" width="23.85546875" style="33" customWidth="1"/>
    <col min="8" max="8" width="22.28515625" bestFit="1" customWidth="1"/>
    <col min="9" max="9" width="15.7109375" style="53" bestFit="1" customWidth="1"/>
    <col min="10" max="10" width="38.140625" style="53" bestFit="1" customWidth="1"/>
    <col min="11" max="11" width="40" style="5" bestFit="1" customWidth="1"/>
    <col min="12" max="12" width="12.42578125" style="54" bestFit="1" customWidth="1"/>
    <col min="13" max="13" width="24.28515625" style="124" bestFit="1" customWidth="1"/>
    <col min="14" max="14" width="18.28515625" style="26" bestFit="1" customWidth="1"/>
    <col min="15" max="15" width="18.28515625" bestFit="1" customWidth="1"/>
    <col min="16" max="16" width="10.42578125" customWidth="1"/>
  </cols>
  <sheetData>
    <row r="1" spans="1:15" ht="18.75">
      <c r="A1" s="252" t="s">
        <v>854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3" spans="1:15">
      <c r="A3" s="19" t="s">
        <v>22</v>
      </c>
      <c r="B3" s="32" t="s">
        <v>20</v>
      </c>
      <c r="C3" s="14" t="s">
        <v>23</v>
      </c>
      <c r="D3" s="14" t="s">
        <v>4</v>
      </c>
      <c r="E3" s="14" t="s">
        <v>18</v>
      </c>
      <c r="F3" s="14" t="s">
        <v>67</v>
      </c>
      <c r="G3" s="32" t="s">
        <v>41</v>
      </c>
      <c r="H3" s="14" t="s">
        <v>3</v>
      </c>
      <c r="I3" s="14" t="s">
        <v>10</v>
      </c>
      <c r="J3" s="14" t="s">
        <v>106</v>
      </c>
      <c r="K3" s="14" t="s">
        <v>24</v>
      </c>
      <c r="L3" s="21" t="s">
        <v>25</v>
      </c>
      <c r="M3" s="82" t="s">
        <v>92</v>
      </c>
      <c r="N3" s="15" t="s">
        <v>21</v>
      </c>
      <c r="O3" s="14" t="s">
        <v>40</v>
      </c>
    </row>
    <row r="4" spans="1:15" ht="15" customHeight="1">
      <c r="A4" s="11">
        <v>27500</v>
      </c>
      <c r="B4" s="25" t="s">
        <v>47</v>
      </c>
      <c r="C4" s="25" t="s">
        <v>396</v>
      </c>
      <c r="D4" s="25" t="s">
        <v>13</v>
      </c>
      <c r="E4" s="24"/>
      <c r="F4" s="7"/>
      <c r="G4" s="24" t="s">
        <v>16</v>
      </c>
      <c r="H4" s="165" t="s">
        <v>37</v>
      </c>
      <c r="I4" s="24"/>
      <c r="J4" s="24"/>
      <c r="K4" s="24" t="s">
        <v>287</v>
      </c>
      <c r="L4" s="155">
        <v>28412</v>
      </c>
      <c r="M4" s="16">
        <v>9153496</v>
      </c>
      <c r="N4" s="10">
        <v>46025</v>
      </c>
      <c r="O4" s="10">
        <v>46048</v>
      </c>
    </row>
    <row r="5" spans="1:15" ht="15" customHeight="1">
      <c r="A5" s="11">
        <v>30870</v>
      </c>
      <c r="B5" s="25" t="s">
        <v>47</v>
      </c>
      <c r="C5" s="25" t="s">
        <v>435</v>
      </c>
      <c r="D5" s="25" t="s">
        <v>14</v>
      </c>
      <c r="E5" s="24" t="s">
        <v>203</v>
      </c>
      <c r="F5" s="7"/>
      <c r="G5" s="24" t="s">
        <v>0</v>
      </c>
      <c r="H5" s="25" t="s">
        <v>5</v>
      </c>
      <c r="I5" s="24"/>
      <c r="J5" s="24"/>
      <c r="K5" s="24" t="s">
        <v>256</v>
      </c>
      <c r="L5" s="155">
        <v>32642</v>
      </c>
      <c r="M5" s="16">
        <v>9303376</v>
      </c>
      <c r="N5" s="10">
        <v>46028</v>
      </c>
      <c r="O5" s="10">
        <v>46048</v>
      </c>
    </row>
    <row r="6" spans="1:15" ht="15" customHeight="1">
      <c r="A6" s="11">
        <v>3000</v>
      </c>
      <c r="B6" s="25" t="s">
        <v>55</v>
      </c>
      <c r="C6" s="25" t="s">
        <v>436</v>
      </c>
      <c r="D6" s="25" t="s">
        <v>6</v>
      </c>
      <c r="E6" s="24"/>
      <c r="F6" s="7"/>
      <c r="G6" s="24" t="s">
        <v>16</v>
      </c>
      <c r="H6" s="165" t="s">
        <v>379</v>
      </c>
      <c r="I6" s="24" t="s">
        <v>841</v>
      </c>
      <c r="J6" s="24"/>
      <c r="K6" s="24" t="s">
        <v>437</v>
      </c>
      <c r="L6" s="11">
        <v>6064</v>
      </c>
      <c r="M6" s="16">
        <v>9437775</v>
      </c>
      <c r="N6" s="10">
        <v>46029</v>
      </c>
      <c r="O6" s="10">
        <v>46048</v>
      </c>
    </row>
    <row r="7" spans="1:15" ht="15" customHeight="1">
      <c r="A7" s="11">
        <v>30000</v>
      </c>
      <c r="B7" s="25" t="s">
        <v>866</v>
      </c>
      <c r="C7" s="25" t="s">
        <v>474</v>
      </c>
      <c r="D7" s="25" t="s">
        <v>14</v>
      </c>
      <c r="E7" s="24" t="s">
        <v>197</v>
      </c>
      <c r="F7" s="7"/>
      <c r="G7" s="24" t="s">
        <v>60</v>
      </c>
      <c r="H7" s="25" t="s">
        <v>233</v>
      </c>
      <c r="I7" s="24"/>
      <c r="J7" s="24"/>
      <c r="K7" s="24" t="s">
        <v>218</v>
      </c>
      <c r="L7" s="155">
        <v>34939</v>
      </c>
      <c r="M7" s="16">
        <v>9180358</v>
      </c>
      <c r="N7" s="10">
        <v>46033</v>
      </c>
      <c r="O7" s="10">
        <v>46048</v>
      </c>
    </row>
    <row r="8" spans="1:15" ht="15" customHeight="1">
      <c r="A8" s="11">
        <v>30000</v>
      </c>
      <c r="B8" s="25" t="s">
        <v>47</v>
      </c>
      <c r="C8" s="25" t="s">
        <v>536</v>
      </c>
      <c r="D8" s="25" t="s">
        <v>13</v>
      </c>
      <c r="E8" s="24" t="s">
        <v>156</v>
      </c>
      <c r="F8" s="7"/>
      <c r="G8" s="24" t="s">
        <v>32</v>
      </c>
      <c r="H8" s="165" t="s">
        <v>33</v>
      </c>
      <c r="I8" s="24" t="s">
        <v>148</v>
      </c>
      <c r="J8" s="24"/>
      <c r="K8" s="24" t="s">
        <v>469</v>
      </c>
      <c r="L8" s="11">
        <v>32131</v>
      </c>
      <c r="M8" s="16">
        <v>9311311</v>
      </c>
      <c r="N8" s="10">
        <v>46035</v>
      </c>
      <c r="O8" s="10">
        <v>46048</v>
      </c>
    </row>
    <row r="9" spans="1:15" ht="15" customHeight="1">
      <c r="A9" s="11">
        <v>3900</v>
      </c>
      <c r="B9" s="25" t="s">
        <v>104</v>
      </c>
      <c r="C9" s="25" t="s">
        <v>554</v>
      </c>
      <c r="D9" s="25" t="s">
        <v>14</v>
      </c>
      <c r="E9" s="24"/>
      <c r="F9" s="7"/>
      <c r="G9" s="24" t="s">
        <v>91</v>
      </c>
      <c r="H9" s="165" t="s">
        <v>7</v>
      </c>
      <c r="I9" s="24"/>
      <c r="J9" s="24"/>
      <c r="K9" s="24" t="s">
        <v>173</v>
      </c>
      <c r="L9" s="155">
        <v>5195</v>
      </c>
      <c r="M9" s="16">
        <v>9664108</v>
      </c>
      <c r="N9" s="10">
        <v>46036</v>
      </c>
      <c r="O9" s="10">
        <v>46048</v>
      </c>
    </row>
    <row r="10" spans="1:15" ht="15" customHeight="1">
      <c r="A10" s="11">
        <v>3000</v>
      </c>
      <c r="B10" s="25" t="s">
        <v>8</v>
      </c>
      <c r="C10" s="25" t="s">
        <v>562</v>
      </c>
      <c r="D10" s="25" t="s">
        <v>13</v>
      </c>
      <c r="E10" s="24" t="s">
        <v>198</v>
      </c>
      <c r="F10" s="7"/>
      <c r="G10" s="24" t="s">
        <v>15</v>
      </c>
      <c r="H10" s="165" t="s">
        <v>998</v>
      </c>
      <c r="I10" s="24" t="s">
        <v>999</v>
      </c>
      <c r="J10" s="24"/>
      <c r="K10" s="24" t="s">
        <v>563</v>
      </c>
      <c r="L10" s="155">
        <v>3700</v>
      </c>
      <c r="M10" s="16">
        <v>9349021</v>
      </c>
      <c r="N10" s="10">
        <v>46037</v>
      </c>
      <c r="O10" s="10">
        <v>46048</v>
      </c>
    </row>
    <row r="11" spans="1:15" s="142" customFormat="1" ht="16.5" customHeight="1">
      <c r="A11" s="11">
        <v>29165</v>
      </c>
      <c r="B11" s="25" t="s">
        <v>47</v>
      </c>
      <c r="C11" s="25" t="s">
        <v>269</v>
      </c>
      <c r="D11" s="25" t="s">
        <v>14</v>
      </c>
      <c r="E11" s="24"/>
      <c r="F11" s="7"/>
      <c r="G11" s="24" t="s">
        <v>107</v>
      </c>
      <c r="H11" s="165" t="s">
        <v>129</v>
      </c>
      <c r="I11" s="24"/>
      <c r="J11" s="24"/>
      <c r="K11" s="24" t="s">
        <v>270</v>
      </c>
      <c r="L11" s="11">
        <v>32809</v>
      </c>
      <c r="M11" s="16">
        <v>9614282</v>
      </c>
      <c r="N11" s="10">
        <v>45994</v>
      </c>
      <c r="O11" s="10">
        <v>46049</v>
      </c>
    </row>
    <row r="12" spans="1:15" ht="15" customHeight="1">
      <c r="A12" s="11">
        <v>55000</v>
      </c>
      <c r="B12" s="25" t="s">
        <v>55</v>
      </c>
      <c r="C12" s="25" t="s">
        <v>337</v>
      </c>
      <c r="D12" s="25" t="s">
        <v>14</v>
      </c>
      <c r="E12" s="24"/>
      <c r="F12" s="7"/>
      <c r="G12" s="24" t="s">
        <v>85</v>
      </c>
      <c r="H12" s="165"/>
      <c r="I12" s="24"/>
      <c r="J12" s="24"/>
      <c r="K12" s="24" t="s">
        <v>338</v>
      </c>
      <c r="L12" s="11">
        <v>57373</v>
      </c>
      <c r="M12" s="16">
        <v>9436733</v>
      </c>
      <c r="N12" s="10">
        <v>46014</v>
      </c>
      <c r="O12" s="10">
        <v>46049</v>
      </c>
    </row>
    <row r="13" spans="1:15" ht="15" customHeight="1">
      <c r="A13" s="11">
        <v>35000</v>
      </c>
      <c r="B13" s="25" t="s">
        <v>73</v>
      </c>
      <c r="C13" s="25" t="s">
        <v>397</v>
      </c>
      <c r="D13" s="25" t="s">
        <v>13</v>
      </c>
      <c r="E13" s="24" t="s">
        <v>198</v>
      </c>
      <c r="F13" s="7"/>
      <c r="G13" s="24" t="s">
        <v>402</v>
      </c>
      <c r="H13" s="165" t="s">
        <v>403</v>
      </c>
      <c r="I13" s="24"/>
      <c r="J13" s="24"/>
      <c r="K13" s="24" t="s">
        <v>398</v>
      </c>
      <c r="L13" s="155">
        <v>37955</v>
      </c>
      <c r="M13" s="16">
        <v>9485899</v>
      </c>
      <c r="N13" s="10">
        <v>46025</v>
      </c>
      <c r="O13" s="10">
        <v>46049</v>
      </c>
    </row>
    <row r="14" spans="1:15" ht="15" customHeight="1">
      <c r="A14" s="11">
        <v>5400</v>
      </c>
      <c r="B14" s="25" t="s">
        <v>47</v>
      </c>
      <c r="C14" s="25" t="s">
        <v>438</v>
      </c>
      <c r="D14" s="25" t="s">
        <v>64</v>
      </c>
      <c r="E14" s="24" t="s">
        <v>126</v>
      </c>
      <c r="F14" s="7"/>
      <c r="G14" s="24" t="s">
        <v>60</v>
      </c>
      <c r="H14" s="25" t="s">
        <v>34</v>
      </c>
      <c r="I14" s="24" t="s">
        <v>191</v>
      </c>
      <c r="J14" s="24"/>
      <c r="K14" s="24" t="s">
        <v>178</v>
      </c>
      <c r="L14" s="155">
        <v>6150</v>
      </c>
      <c r="M14" s="16">
        <v>8115576</v>
      </c>
      <c r="N14" s="10">
        <v>46030</v>
      </c>
      <c r="O14" s="10">
        <v>46049</v>
      </c>
    </row>
    <row r="15" spans="1:15" ht="15" customHeight="1">
      <c r="A15" s="11">
        <v>25260</v>
      </c>
      <c r="B15" s="25" t="s">
        <v>55</v>
      </c>
      <c r="C15" s="25" t="s">
        <v>470</v>
      </c>
      <c r="D15" s="25" t="s">
        <v>13</v>
      </c>
      <c r="E15" s="24"/>
      <c r="F15" s="7"/>
      <c r="G15" s="24" t="s">
        <v>32</v>
      </c>
      <c r="H15" s="25" t="s">
        <v>33</v>
      </c>
      <c r="I15" s="24"/>
      <c r="J15" s="24"/>
      <c r="K15" s="24" t="s">
        <v>469</v>
      </c>
      <c r="L15" s="155">
        <v>35068</v>
      </c>
      <c r="M15" s="16">
        <v>9392078</v>
      </c>
      <c r="N15" s="10">
        <v>46033</v>
      </c>
      <c r="O15" s="10">
        <v>46049</v>
      </c>
    </row>
    <row r="16" spans="1:15" ht="15" customHeight="1">
      <c r="A16" s="11">
        <v>25550</v>
      </c>
      <c r="B16" s="25" t="s">
        <v>47</v>
      </c>
      <c r="C16" s="25" t="s">
        <v>553</v>
      </c>
      <c r="D16" s="25" t="s">
        <v>13</v>
      </c>
      <c r="E16" s="24" t="s">
        <v>200</v>
      </c>
      <c r="F16" s="7"/>
      <c r="G16" s="24" t="s">
        <v>16</v>
      </c>
      <c r="H16" s="165" t="s">
        <v>209</v>
      </c>
      <c r="I16" s="24" t="s">
        <v>125</v>
      </c>
      <c r="J16" s="24"/>
      <c r="K16" s="24" t="s">
        <v>256</v>
      </c>
      <c r="L16" s="155">
        <v>26747</v>
      </c>
      <c r="M16" s="16">
        <v>9230921</v>
      </c>
      <c r="N16" s="10">
        <v>46036</v>
      </c>
      <c r="O16" s="10">
        <v>46049</v>
      </c>
    </row>
    <row r="17" spans="1:15" ht="15" customHeight="1">
      <c r="A17" s="11">
        <v>7000</v>
      </c>
      <c r="B17" s="25" t="s">
        <v>47</v>
      </c>
      <c r="C17" s="25" t="s">
        <v>687</v>
      </c>
      <c r="D17" s="25" t="s">
        <v>64</v>
      </c>
      <c r="E17" s="24" t="s">
        <v>198</v>
      </c>
      <c r="F17" s="7"/>
      <c r="G17" s="24" t="s">
        <v>60</v>
      </c>
      <c r="H17" s="165" t="s">
        <v>233</v>
      </c>
      <c r="I17" s="24"/>
      <c r="J17" s="24"/>
      <c r="K17" s="24" t="s">
        <v>580</v>
      </c>
      <c r="L17" s="155">
        <v>8284</v>
      </c>
      <c r="M17" s="16">
        <v>8884555</v>
      </c>
      <c r="N17" s="10">
        <v>46043</v>
      </c>
      <c r="O17" s="10">
        <v>46049</v>
      </c>
    </row>
    <row r="18" spans="1:15" ht="15" customHeight="1">
      <c r="A18" s="11">
        <v>7000</v>
      </c>
      <c r="B18" s="25"/>
      <c r="C18" s="25" t="s">
        <v>381</v>
      </c>
      <c r="D18" s="25" t="s">
        <v>9</v>
      </c>
      <c r="E18" s="24"/>
      <c r="F18" s="7"/>
      <c r="G18" s="24" t="s">
        <v>15</v>
      </c>
      <c r="H18" s="165" t="s">
        <v>517</v>
      </c>
      <c r="I18" s="24"/>
      <c r="J18" s="24"/>
      <c r="K18" s="24" t="s">
        <v>382</v>
      </c>
      <c r="L18" s="155">
        <v>8595</v>
      </c>
      <c r="M18" s="16">
        <v>9203368</v>
      </c>
      <c r="N18" s="10">
        <v>46022</v>
      </c>
      <c r="O18" s="10">
        <v>46050</v>
      </c>
    </row>
    <row r="19" spans="1:15" ht="15" customHeight="1">
      <c r="A19" s="11">
        <v>26553</v>
      </c>
      <c r="B19" s="25" t="s">
        <v>47</v>
      </c>
      <c r="C19" s="25" t="s">
        <v>288</v>
      </c>
      <c r="D19" s="25" t="s">
        <v>64</v>
      </c>
      <c r="E19" s="24" t="s">
        <v>202</v>
      </c>
      <c r="F19" s="7"/>
      <c r="G19" s="193" t="s">
        <v>12</v>
      </c>
      <c r="H19" s="165" t="s">
        <v>225</v>
      </c>
      <c r="I19" s="24" t="s">
        <v>123</v>
      </c>
      <c r="J19" s="24"/>
      <c r="K19" s="24" t="s">
        <v>385</v>
      </c>
      <c r="L19" s="155">
        <v>28442</v>
      </c>
      <c r="M19" s="16">
        <v>9245055</v>
      </c>
      <c r="N19" s="10">
        <v>46025</v>
      </c>
      <c r="O19" s="10">
        <v>46050</v>
      </c>
    </row>
    <row r="20" spans="1:15" ht="15" customHeight="1">
      <c r="A20" s="11">
        <v>19152</v>
      </c>
      <c r="B20" s="25" t="s">
        <v>47</v>
      </c>
      <c r="C20" s="25" t="s">
        <v>409</v>
      </c>
      <c r="D20" s="25" t="s">
        <v>14</v>
      </c>
      <c r="E20" s="24"/>
      <c r="F20" s="7"/>
      <c r="G20" s="24" t="s">
        <v>60</v>
      </c>
      <c r="H20" s="165" t="s">
        <v>76</v>
      </c>
      <c r="I20" s="24"/>
      <c r="J20" s="24"/>
      <c r="K20" s="24" t="s">
        <v>334</v>
      </c>
      <c r="L20" s="155">
        <v>20692</v>
      </c>
      <c r="M20" s="16">
        <v>9614347</v>
      </c>
      <c r="N20" s="10">
        <v>46026</v>
      </c>
      <c r="O20" s="10">
        <v>46050</v>
      </c>
    </row>
    <row r="21" spans="1:15" ht="15" customHeight="1">
      <c r="A21" s="11">
        <v>10000</v>
      </c>
      <c r="B21" s="25" t="s">
        <v>81</v>
      </c>
      <c r="C21" s="25" t="s">
        <v>247</v>
      </c>
      <c r="D21" s="25" t="s">
        <v>13</v>
      </c>
      <c r="E21" s="24" t="s">
        <v>199</v>
      </c>
      <c r="F21" s="7"/>
      <c r="G21" s="24" t="s">
        <v>0</v>
      </c>
      <c r="H21" s="25" t="s">
        <v>5</v>
      </c>
      <c r="I21" s="24"/>
      <c r="J21" s="24"/>
      <c r="K21" s="24" t="s">
        <v>177</v>
      </c>
      <c r="L21" s="11">
        <v>12307</v>
      </c>
      <c r="M21" s="16">
        <v>8613126</v>
      </c>
      <c r="N21" s="10">
        <v>46027</v>
      </c>
      <c r="O21" s="10">
        <v>46050</v>
      </c>
    </row>
    <row r="22" spans="1:15" ht="15" customHeight="1">
      <c r="A22" s="11">
        <v>5750</v>
      </c>
      <c r="B22" s="25" t="s">
        <v>55</v>
      </c>
      <c r="C22" s="25" t="s">
        <v>456</v>
      </c>
      <c r="D22" s="25" t="s">
        <v>14</v>
      </c>
      <c r="E22" s="24"/>
      <c r="F22" s="7"/>
      <c r="G22" s="24" t="s">
        <v>15</v>
      </c>
      <c r="H22" s="25" t="s">
        <v>457</v>
      </c>
      <c r="I22" s="24"/>
      <c r="J22" s="24"/>
      <c r="K22" s="24" t="s">
        <v>289</v>
      </c>
      <c r="L22" s="155">
        <v>6687</v>
      </c>
      <c r="M22" s="16">
        <v>9204348</v>
      </c>
      <c r="N22" s="10">
        <v>46032</v>
      </c>
      <c r="O22" s="10">
        <v>46050</v>
      </c>
    </row>
    <row r="23" spans="1:15" ht="15" customHeight="1">
      <c r="A23" s="11">
        <v>3735</v>
      </c>
      <c r="B23" s="25" t="s">
        <v>464</v>
      </c>
      <c r="C23" s="25" t="s">
        <v>533</v>
      </c>
      <c r="D23" s="25" t="s">
        <v>64</v>
      </c>
      <c r="E23" s="24" t="s">
        <v>202</v>
      </c>
      <c r="F23" s="7"/>
      <c r="G23" s="24" t="s">
        <v>15</v>
      </c>
      <c r="H23" s="165" t="s">
        <v>534</v>
      </c>
      <c r="I23" s="24" t="s">
        <v>519</v>
      </c>
      <c r="J23" s="24"/>
      <c r="K23" s="24" t="s">
        <v>535</v>
      </c>
      <c r="L23" s="11">
        <v>4315</v>
      </c>
      <c r="M23" s="16">
        <v>9174787</v>
      </c>
      <c r="N23" s="10">
        <v>46035</v>
      </c>
      <c r="O23" s="10">
        <v>46050</v>
      </c>
    </row>
    <row r="24" spans="1:15" ht="15" customHeight="1">
      <c r="A24" s="11">
        <v>12500</v>
      </c>
      <c r="B24" s="25" t="s">
        <v>47</v>
      </c>
      <c r="C24" s="25" t="s">
        <v>315</v>
      </c>
      <c r="D24" s="25" t="s">
        <v>13</v>
      </c>
      <c r="E24" s="24" t="s">
        <v>204</v>
      </c>
      <c r="F24" s="7"/>
      <c r="G24" s="24" t="s">
        <v>89</v>
      </c>
      <c r="H24" s="165" t="s">
        <v>120</v>
      </c>
      <c r="I24" s="24"/>
      <c r="J24" s="24"/>
      <c r="K24" s="24" t="s">
        <v>466</v>
      </c>
      <c r="L24" s="155">
        <v>14181</v>
      </c>
      <c r="M24" s="16">
        <v>9194440</v>
      </c>
      <c r="N24" s="10">
        <v>46036</v>
      </c>
      <c r="O24" s="10">
        <v>46050</v>
      </c>
    </row>
    <row r="25" spans="1:15" ht="15" customHeight="1">
      <c r="A25" s="11">
        <v>24500</v>
      </c>
      <c r="B25" s="25" t="s">
        <v>47</v>
      </c>
      <c r="C25" s="25" t="s">
        <v>391</v>
      </c>
      <c r="D25" s="25" t="s">
        <v>64</v>
      </c>
      <c r="E25" s="24"/>
      <c r="F25" s="7"/>
      <c r="G25" s="24" t="s">
        <v>17</v>
      </c>
      <c r="H25" s="165" t="s">
        <v>183</v>
      </c>
      <c r="I25" s="24"/>
      <c r="J25" s="24"/>
      <c r="K25" s="24" t="s">
        <v>392</v>
      </c>
      <c r="L25" s="155">
        <v>27364</v>
      </c>
      <c r="M25" s="16">
        <v>9128154</v>
      </c>
      <c r="N25" s="10">
        <v>46024</v>
      </c>
      <c r="O25" s="10">
        <v>46051</v>
      </c>
    </row>
    <row r="26" spans="1:15" ht="15" customHeight="1">
      <c r="A26" s="11">
        <v>65000</v>
      </c>
      <c r="B26" s="25" t="s">
        <v>47</v>
      </c>
      <c r="C26" s="25" t="s">
        <v>451</v>
      </c>
      <c r="D26" s="25" t="s">
        <v>13</v>
      </c>
      <c r="E26" s="24" t="s">
        <v>200</v>
      </c>
      <c r="F26" s="7"/>
      <c r="G26" s="24" t="s">
        <v>12</v>
      </c>
      <c r="H26" s="165" t="s">
        <v>267</v>
      </c>
      <c r="I26" s="24" t="s">
        <v>125</v>
      </c>
      <c r="J26" s="24"/>
      <c r="K26" s="24" t="s">
        <v>452</v>
      </c>
      <c r="L26" s="155">
        <v>83001</v>
      </c>
      <c r="M26" s="16">
        <v>9310288</v>
      </c>
      <c r="N26" s="10">
        <v>46031</v>
      </c>
      <c r="O26" s="10">
        <v>46051</v>
      </c>
    </row>
    <row r="27" spans="1:15" ht="15" customHeight="1">
      <c r="A27" s="11">
        <v>22000</v>
      </c>
      <c r="B27" s="25" t="s">
        <v>47</v>
      </c>
      <c r="C27" s="25" t="s">
        <v>446</v>
      </c>
      <c r="D27" s="25" t="s">
        <v>14</v>
      </c>
      <c r="E27" s="24"/>
      <c r="F27" s="7"/>
      <c r="G27" s="24" t="s">
        <v>16</v>
      </c>
      <c r="H27" s="25" t="s">
        <v>447</v>
      </c>
      <c r="I27" s="24"/>
      <c r="J27" s="24"/>
      <c r="K27" s="24" t="s">
        <v>448</v>
      </c>
      <c r="L27" s="155">
        <v>23484</v>
      </c>
      <c r="M27" s="16">
        <v>9152466</v>
      </c>
      <c r="N27" s="10">
        <v>46031</v>
      </c>
      <c r="O27" s="10">
        <v>46051</v>
      </c>
    </row>
    <row r="28" spans="1:15" ht="15" customHeight="1">
      <c r="A28" s="11">
        <v>5000</v>
      </c>
      <c r="B28" s="25" t="s">
        <v>8</v>
      </c>
      <c r="C28" s="25" t="s">
        <v>537</v>
      </c>
      <c r="D28" s="25" t="s">
        <v>6</v>
      </c>
      <c r="E28" s="24"/>
      <c r="F28" s="7"/>
      <c r="G28" s="24" t="s">
        <v>16</v>
      </c>
      <c r="H28" s="165" t="s">
        <v>37</v>
      </c>
      <c r="I28" s="24"/>
      <c r="J28" s="24"/>
      <c r="K28" s="24" t="s">
        <v>538</v>
      </c>
      <c r="L28" s="11">
        <v>6687</v>
      </c>
      <c r="M28" s="16">
        <v>9211107</v>
      </c>
      <c r="N28" s="10">
        <v>46035</v>
      </c>
      <c r="O28" s="10">
        <v>46051</v>
      </c>
    </row>
    <row r="29" spans="1:15" ht="15" customHeight="1">
      <c r="A29" s="11">
        <v>3000</v>
      </c>
      <c r="B29" s="25"/>
      <c r="C29" s="25" t="s">
        <v>560</v>
      </c>
      <c r="D29" s="25" t="s">
        <v>9</v>
      </c>
      <c r="E29" s="24"/>
      <c r="F29" s="7"/>
      <c r="G29" s="24" t="s">
        <v>15</v>
      </c>
      <c r="H29" s="165" t="s">
        <v>224</v>
      </c>
      <c r="I29" s="24"/>
      <c r="J29" s="24"/>
      <c r="K29" s="24" t="s">
        <v>561</v>
      </c>
      <c r="L29" s="11">
        <v>3160</v>
      </c>
      <c r="M29" s="16">
        <v>7510884</v>
      </c>
      <c r="N29" s="10">
        <v>46037</v>
      </c>
      <c r="O29" s="10">
        <v>46051</v>
      </c>
    </row>
    <row r="30" spans="1:15" ht="15" customHeight="1">
      <c r="A30" s="11">
        <v>60000</v>
      </c>
      <c r="B30" s="25" t="s">
        <v>47</v>
      </c>
      <c r="C30" s="25" t="s">
        <v>662</v>
      </c>
      <c r="D30" s="25" t="s">
        <v>14</v>
      </c>
      <c r="E30" s="24" t="s">
        <v>203</v>
      </c>
      <c r="F30" s="7"/>
      <c r="G30" s="24" t="s">
        <v>0</v>
      </c>
      <c r="H30" s="165" t="s">
        <v>844</v>
      </c>
      <c r="I30" s="24"/>
      <c r="J30" s="24"/>
      <c r="K30" s="24" t="s">
        <v>663</v>
      </c>
      <c r="L30" s="11">
        <v>81922</v>
      </c>
      <c r="M30" s="16">
        <v>9668893</v>
      </c>
      <c r="N30" s="10">
        <v>46041</v>
      </c>
      <c r="O30" s="10">
        <v>46051</v>
      </c>
    </row>
    <row r="31" spans="1:15" ht="15" customHeight="1">
      <c r="A31" s="11">
        <v>29700</v>
      </c>
      <c r="B31" s="25" t="s">
        <v>47</v>
      </c>
      <c r="C31" s="25" t="s">
        <v>442</v>
      </c>
      <c r="D31" s="25" t="s">
        <v>13</v>
      </c>
      <c r="E31" s="24" t="s">
        <v>198</v>
      </c>
      <c r="F31" s="7"/>
      <c r="G31" s="24" t="s">
        <v>16</v>
      </c>
      <c r="H31" s="25" t="s">
        <v>37</v>
      </c>
      <c r="I31" s="24"/>
      <c r="J31" s="24"/>
      <c r="K31" s="24" t="s">
        <v>443</v>
      </c>
      <c r="L31" s="155">
        <v>34812</v>
      </c>
      <c r="M31" s="16">
        <v>9285419</v>
      </c>
      <c r="N31" s="10">
        <v>46030</v>
      </c>
      <c r="O31" s="10">
        <v>46052</v>
      </c>
    </row>
    <row r="32" spans="1:15" ht="15" customHeight="1">
      <c r="A32" s="11">
        <v>30900</v>
      </c>
      <c r="B32" s="25" t="s">
        <v>47</v>
      </c>
      <c r="C32" s="25" t="s">
        <v>453</v>
      </c>
      <c r="D32" s="25" t="s">
        <v>13</v>
      </c>
      <c r="E32" s="24" t="s">
        <v>200</v>
      </c>
      <c r="F32" s="7"/>
      <c r="G32" s="24" t="s">
        <v>16</v>
      </c>
      <c r="H32" s="25" t="s">
        <v>210</v>
      </c>
      <c r="I32" s="24" t="s">
        <v>125</v>
      </c>
      <c r="J32" s="24"/>
      <c r="K32" s="24" t="s">
        <v>256</v>
      </c>
      <c r="L32" s="155">
        <v>35212</v>
      </c>
      <c r="M32" s="16">
        <v>9502829</v>
      </c>
      <c r="N32" s="10">
        <v>46032</v>
      </c>
      <c r="O32" s="10">
        <v>46052</v>
      </c>
    </row>
    <row r="33" spans="1:15" ht="15" customHeight="1">
      <c r="A33" s="11">
        <v>3273</v>
      </c>
      <c r="B33" s="25" t="s">
        <v>104</v>
      </c>
      <c r="C33" s="25" t="s">
        <v>531</v>
      </c>
      <c r="D33" s="25" t="s">
        <v>14</v>
      </c>
      <c r="E33" s="24"/>
      <c r="F33" s="7"/>
      <c r="G33" s="24" t="s">
        <v>175</v>
      </c>
      <c r="H33" s="165" t="s">
        <v>223</v>
      </c>
      <c r="I33" s="24"/>
      <c r="J33" s="24"/>
      <c r="K33" s="24" t="s">
        <v>532</v>
      </c>
      <c r="L33" s="155">
        <v>4298</v>
      </c>
      <c r="M33" s="16">
        <v>8206791</v>
      </c>
      <c r="N33" s="10">
        <v>46034</v>
      </c>
      <c r="O33" s="10">
        <v>46052</v>
      </c>
    </row>
    <row r="34" spans="1:15" ht="15" customHeight="1">
      <c r="A34" s="11">
        <v>22000</v>
      </c>
      <c r="B34" s="25" t="s">
        <v>81</v>
      </c>
      <c r="C34" s="25" t="s">
        <v>394</v>
      </c>
      <c r="D34" s="25" t="s">
        <v>64</v>
      </c>
      <c r="E34" s="24"/>
      <c r="F34" s="7"/>
      <c r="G34" s="24" t="s">
        <v>60</v>
      </c>
      <c r="H34" s="165" t="s">
        <v>1000</v>
      </c>
      <c r="I34" s="24"/>
      <c r="J34" s="24"/>
      <c r="K34" s="24" t="s">
        <v>285</v>
      </c>
      <c r="L34" s="155">
        <v>22242</v>
      </c>
      <c r="M34" s="16">
        <v>9033505</v>
      </c>
      <c r="N34" s="10">
        <v>46025</v>
      </c>
      <c r="O34" s="10">
        <v>46053</v>
      </c>
    </row>
    <row r="35" spans="1:15" ht="15" customHeight="1">
      <c r="A35" s="11">
        <v>33000</v>
      </c>
      <c r="B35" s="25" t="s">
        <v>47</v>
      </c>
      <c r="C35" s="25" t="s">
        <v>445</v>
      </c>
      <c r="D35" s="25" t="s">
        <v>64</v>
      </c>
      <c r="E35" s="24" t="s">
        <v>126</v>
      </c>
      <c r="F35" s="7"/>
      <c r="G35" s="24" t="s">
        <v>60</v>
      </c>
      <c r="H35" s="25" t="s">
        <v>31</v>
      </c>
      <c r="I35" s="24" t="s">
        <v>191</v>
      </c>
      <c r="J35" s="24"/>
      <c r="K35" s="24" t="s">
        <v>404</v>
      </c>
      <c r="L35" s="155">
        <v>33465</v>
      </c>
      <c r="M35" s="16">
        <v>9489417</v>
      </c>
      <c r="N35" s="10">
        <v>46031</v>
      </c>
      <c r="O35" s="10">
        <v>46053</v>
      </c>
    </row>
    <row r="36" spans="1:15" ht="15" customHeight="1">
      <c r="A36" s="11">
        <v>5200</v>
      </c>
      <c r="B36" s="25"/>
      <c r="C36" s="25" t="s">
        <v>268</v>
      </c>
      <c r="D36" s="25" t="s">
        <v>6</v>
      </c>
      <c r="E36" s="24"/>
      <c r="F36" s="7"/>
      <c r="G36" s="24" t="s">
        <v>16</v>
      </c>
      <c r="H36" s="165" t="s">
        <v>37</v>
      </c>
      <c r="I36" s="24"/>
      <c r="J36" s="24"/>
      <c r="K36" s="24" t="s">
        <v>565</v>
      </c>
      <c r="L36" s="11">
        <v>5532</v>
      </c>
      <c r="M36" s="16">
        <v>9098696</v>
      </c>
      <c r="N36" s="10">
        <v>46037</v>
      </c>
      <c r="O36" s="10">
        <v>46053</v>
      </c>
    </row>
    <row r="37" spans="1:15" ht="15" customHeight="1">
      <c r="A37" s="11">
        <v>7500</v>
      </c>
      <c r="B37" s="25" t="s">
        <v>47</v>
      </c>
      <c r="C37" s="25" t="s">
        <v>518</v>
      </c>
      <c r="D37" s="25" t="s">
        <v>64</v>
      </c>
      <c r="E37" s="24" t="s">
        <v>126</v>
      </c>
      <c r="F37" s="7"/>
      <c r="G37" s="24" t="s">
        <v>89</v>
      </c>
      <c r="H37" s="165" t="s">
        <v>120</v>
      </c>
      <c r="I37" s="24" t="s">
        <v>191</v>
      </c>
      <c r="J37" s="24"/>
      <c r="K37" s="24" t="s">
        <v>570</v>
      </c>
      <c r="L37" s="11">
        <v>13500</v>
      </c>
      <c r="M37" s="16">
        <v>8606109</v>
      </c>
      <c r="N37" s="10">
        <v>46038</v>
      </c>
      <c r="O37" s="10">
        <v>46053</v>
      </c>
    </row>
    <row r="38" spans="1:15" ht="15" customHeight="1">
      <c r="A38" s="11">
        <v>7700</v>
      </c>
      <c r="B38" s="25" t="s">
        <v>81</v>
      </c>
      <c r="C38" s="25" t="s">
        <v>671</v>
      </c>
      <c r="D38" s="25" t="s">
        <v>13</v>
      </c>
      <c r="E38" s="24" t="s">
        <v>199</v>
      </c>
      <c r="F38" s="7"/>
      <c r="G38" s="24" t="s">
        <v>15</v>
      </c>
      <c r="H38" s="165" t="s">
        <v>253</v>
      </c>
      <c r="I38" s="24" t="s">
        <v>672</v>
      </c>
      <c r="J38" s="24"/>
      <c r="K38" s="24" t="s">
        <v>289</v>
      </c>
      <c r="L38" s="11">
        <v>10334</v>
      </c>
      <c r="M38" s="16">
        <v>9165865</v>
      </c>
      <c r="N38" s="10">
        <v>46042</v>
      </c>
      <c r="O38" s="10">
        <v>46053</v>
      </c>
    </row>
    <row r="39" spans="1:15" ht="15" customHeight="1">
      <c r="A39" s="11">
        <v>28000</v>
      </c>
      <c r="B39" s="25" t="s">
        <v>73</v>
      </c>
      <c r="C39" s="25" t="s">
        <v>401</v>
      </c>
      <c r="D39" s="25" t="s">
        <v>13</v>
      </c>
      <c r="E39" s="24" t="s">
        <v>199</v>
      </c>
      <c r="F39" s="7"/>
      <c r="G39" s="24" t="s">
        <v>402</v>
      </c>
      <c r="H39" s="165" t="s">
        <v>403</v>
      </c>
      <c r="I39" s="24"/>
      <c r="J39" s="24"/>
      <c r="K39" s="24" t="s">
        <v>404</v>
      </c>
      <c r="L39" s="11">
        <v>32256</v>
      </c>
      <c r="M39" s="16">
        <v>9370147</v>
      </c>
      <c r="N39" s="10">
        <v>46026</v>
      </c>
      <c r="O39" s="10">
        <v>46054</v>
      </c>
    </row>
    <row r="40" spans="1:15" ht="15" customHeight="1">
      <c r="A40" s="11">
        <v>6000</v>
      </c>
      <c r="B40" s="25" t="s">
        <v>47</v>
      </c>
      <c r="C40" s="25" t="s">
        <v>679</v>
      </c>
      <c r="D40" s="25" t="s">
        <v>64</v>
      </c>
      <c r="E40" s="24" t="s">
        <v>126</v>
      </c>
      <c r="F40" s="7"/>
      <c r="G40" s="24" t="s">
        <v>29</v>
      </c>
      <c r="H40" s="165" t="s">
        <v>19</v>
      </c>
      <c r="I40" s="24" t="s">
        <v>191</v>
      </c>
      <c r="J40" s="24"/>
      <c r="K40" s="24" t="s">
        <v>680</v>
      </c>
      <c r="L40" s="11">
        <v>5610</v>
      </c>
      <c r="M40" s="16">
        <v>8520898</v>
      </c>
      <c r="N40" s="10">
        <v>46042</v>
      </c>
      <c r="O40" s="10">
        <v>46054</v>
      </c>
    </row>
    <row r="41" spans="1:15" ht="15" customHeight="1">
      <c r="A41" s="145">
        <v>4200</v>
      </c>
      <c r="B41" s="144"/>
      <c r="C41" s="144" t="s">
        <v>478</v>
      </c>
      <c r="D41" s="144" t="s">
        <v>236</v>
      </c>
      <c r="E41" s="144"/>
      <c r="F41" s="141"/>
      <c r="G41" s="24" t="s">
        <v>60</v>
      </c>
      <c r="H41" s="193" t="s">
        <v>76</v>
      </c>
      <c r="I41" s="24"/>
      <c r="J41" s="24"/>
      <c r="K41" s="24" t="s">
        <v>479</v>
      </c>
      <c r="L41" s="11">
        <v>4409</v>
      </c>
      <c r="M41" s="198">
        <v>8926121</v>
      </c>
      <c r="N41" s="10">
        <v>46029</v>
      </c>
      <c r="O41" s="191">
        <v>46048</v>
      </c>
    </row>
    <row r="42" spans="1:15" ht="15" customHeight="1">
      <c r="A42" s="145">
        <v>3000</v>
      </c>
      <c r="B42" s="144" t="s">
        <v>8</v>
      </c>
      <c r="C42" s="144" t="s">
        <v>480</v>
      </c>
      <c r="D42" s="144" t="s">
        <v>7</v>
      </c>
      <c r="E42" s="144"/>
      <c r="F42" s="141"/>
      <c r="G42" s="24" t="s">
        <v>35</v>
      </c>
      <c r="H42" s="24" t="s">
        <v>36</v>
      </c>
      <c r="I42" s="24"/>
      <c r="J42" s="24"/>
      <c r="K42" s="24" t="s">
        <v>481</v>
      </c>
      <c r="L42" s="11">
        <v>3817</v>
      </c>
      <c r="M42" s="198">
        <v>9319430</v>
      </c>
      <c r="N42" s="10">
        <v>46030</v>
      </c>
      <c r="O42" s="191">
        <v>46048</v>
      </c>
    </row>
    <row r="43" spans="1:15" ht="15" customHeight="1">
      <c r="A43" s="145">
        <v>3000</v>
      </c>
      <c r="B43" s="144"/>
      <c r="C43" s="144" t="s">
        <v>586</v>
      </c>
      <c r="D43" s="144" t="s">
        <v>7</v>
      </c>
      <c r="E43" s="144"/>
      <c r="F43" s="141"/>
      <c r="G43" s="24" t="s">
        <v>15</v>
      </c>
      <c r="H43" s="24" t="s">
        <v>843</v>
      </c>
      <c r="I43" s="24"/>
      <c r="J43" s="24"/>
      <c r="K43" s="24" t="s">
        <v>587</v>
      </c>
      <c r="L43" s="11">
        <v>3385</v>
      </c>
      <c r="M43" s="198">
        <v>9380855</v>
      </c>
      <c r="N43" s="10">
        <v>46035</v>
      </c>
      <c r="O43" s="191">
        <v>46048</v>
      </c>
    </row>
    <row r="44" spans="1:15" ht="15" customHeight="1">
      <c r="A44" s="145">
        <v>27700</v>
      </c>
      <c r="B44" s="144" t="s">
        <v>8</v>
      </c>
      <c r="C44" s="144" t="s">
        <v>322</v>
      </c>
      <c r="D44" s="144" t="s">
        <v>7</v>
      </c>
      <c r="E44" s="144" t="s">
        <v>520</v>
      </c>
      <c r="F44" s="141"/>
      <c r="G44" s="24" t="s">
        <v>2</v>
      </c>
      <c r="H44" s="24" t="s">
        <v>117</v>
      </c>
      <c r="I44" s="24"/>
      <c r="J44" s="24"/>
      <c r="K44" s="24" t="s">
        <v>212</v>
      </c>
      <c r="L44" s="11">
        <v>28682</v>
      </c>
      <c r="M44" s="198">
        <v>9310604</v>
      </c>
      <c r="N44" s="10">
        <v>46010</v>
      </c>
      <c r="O44" s="191">
        <v>46050</v>
      </c>
    </row>
    <row r="45" spans="1:15" ht="15" customHeight="1">
      <c r="A45" s="145">
        <v>4800</v>
      </c>
      <c r="B45" s="144"/>
      <c r="C45" s="144" t="s">
        <v>599</v>
      </c>
      <c r="D45" s="144" t="s">
        <v>248</v>
      </c>
      <c r="E45" s="144"/>
      <c r="F45" s="141"/>
      <c r="G45" s="24" t="s">
        <v>15</v>
      </c>
      <c r="H45" s="24" t="s">
        <v>845</v>
      </c>
      <c r="I45" s="24"/>
      <c r="J45" s="24"/>
      <c r="K45" s="24" t="s">
        <v>600</v>
      </c>
      <c r="L45" s="11">
        <v>5015</v>
      </c>
      <c r="M45" s="198">
        <v>9021095</v>
      </c>
      <c r="N45" s="10">
        <v>46039</v>
      </c>
      <c r="O45" s="191">
        <v>46050</v>
      </c>
    </row>
    <row r="46" spans="1:15" ht="15" customHeight="1">
      <c r="A46" s="145">
        <v>48000</v>
      </c>
      <c r="B46" s="144"/>
      <c r="C46" s="144" t="s">
        <v>764</v>
      </c>
      <c r="D46" s="144" t="s">
        <v>7</v>
      </c>
      <c r="E46" s="144"/>
      <c r="F46" s="141"/>
      <c r="G46" s="24" t="s">
        <v>60</v>
      </c>
      <c r="H46" s="24" t="s">
        <v>76</v>
      </c>
      <c r="I46" s="24"/>
      <c r="J46" s="24"/>
      <c r="K46" s="24" t="s">
        <v>765</v>
      </c>
      <c r="L46" s="11">
        <v>50655</v>
      </c>
      <c r="M46" s="198">
        <v>9189940</v>
      </c>
      <c r="N46" s="10">
        <v>46046</v>
      </c>
      <c r="O46" s="191">
        <v>46050</v>
      </c>
    </row>
    <row r="47" spans="1:15" s="85" customFormat="1" ht="15" customHeight="1">
      <c r="A47" s="145">
        <v>3500</v>
      </c>
      <c r="B47" s="144"/>
      <c r="C47" s="144" t="s">
        <v>584</v>
      </c>
      <c r="D47" s="144" t="s">
        <v>248</v>
      </c>
      <c r="E47" s="144"/>
      <c r="F47" s="141"/>
      <c r="G47" s="24" t="s">
        <v>60</v>
      </c>
      <c r="H47" s="24" t="s">
        <v>76</v>
      </c>
      <c r="I47" s="24"/>
      <c r="J47" s="24"/>
      <c r="K47" s="24" t="s">
        <v>585</v>
      </c>
      <c r="L47" s="11">
        <v>3774</v>
      </c>
      <c r="M47" s="198">
        <v>8903038</v>
      </c>
      <c r="N47" s="10">
        <v>46034</v>
      </c>
      <c r="O47" s="191">
        <v>46051</v>
      </c>
    </row>
    <row r="48" spans="1:15" s="85" customFormat="1" ht="15" customHeight="1">
      <c r="A48" s="145">
        <v>5600</v>
      </c>
      <c r="B48" s="144" t="s">
        <v>179</v>
      </c>
      <c r="C48" s="144" t="s">
        <v>596</v>
      </c>
      <c r="D48" s="144" t="s">
        <v>7</v>
      </c>
      <c r="E48" s="144"/>
      <c r="F48" s="141"/>
      <c r="G48" s="24" t="s">
        <v>60</v>
      </c>
      <c r="H48" s="24" t="s">
        <v>76</v>
      </c>
      <c r="I48" s="24"/>
      <c r="J48" s="24"/>
      <c r="K48" s="24" t="s">
        <v>597</v>
      </c>
      <c r="L48" s="11">
        <v>10611</v>
      </c>
      <c r="M48" s="198">
        <v>9430624</v>
      </c>
      <c r="N48" s="10">
        <v>46039</v>
      </c>
      <c r="O48" s="191">
        <v>46051</v>
      </c>
    </row>
    <row r="49" spans="1:15" s="85" customFormat="1" ht="15" customHeight="1">
      <c r="A49" s="145">
        <v>8500</v>
      </c>
      <c r="B49" s="144" t="s">
        <v>179</v>
      </c>
      <c r="C49" s="144" t="s">
        <v>598</v>
      </c>
      <c r="D49" s="144" t="s">
        <v>7</v>
      </c>
      <c r="E49" s="144"/>
      <c r="F49" s="141"/>
      <c r="G49" s="24" t="s">
        <v>60</v>
      </c>
      <c r="H49" s="24" t="s">
        <v>373</v>
      </c>
      <c r="I49" s="24"/>
      <c r="J49" s="24"/>
      <c r="K49" s="24" t="s">
        <v>482</v>
      </c>
      <c r="L49" s="11">
        <v>17064</v>
      </c>
      <c r="M49" s="141">
        <v>9154270</v>
      </c>
      <c r="N49" s="10">
        <v>46039</v>
      </c>
      <c r="O49" s="191">
        <v>46051</v>
      </c>
    </row>
    <row r="50" spans="1:15" s="85" customFormat="1" ht="15" customHeight="1">
      <c r="A50" s="145">
        <v>1350</v>
      </c>
      <c r="B50" s="144" t="s">
        <v>179</v>
      </c>
      <c r="C50" s="144" t="s">
        <v>751</v>
      </c>
      <c r="D50" s="144" t="s">
        <v>7</v>
      </c>
      <c r="E50" s="144"/>
      <c r="F50" s="141"/>
      <c r="G50" s="24" t="s">
        <v>60</v>
      </c>
      <c r="H50" s="24" t="s">
        <v>103</v>
      </c>
      <c r="I50" s="24"/>
      <c r="J50" s="24"/>
      <c r="K50" s="24" t="s">
        <v>752</v>
      </c>
      <c r="L50" s="11">
        <v>2376</v>
      </c>
      <c r="M50" s="198">
        <v>8416798</v>
      </c>
      <c r="N50" s="10">
        <v>46044</v>
      </c>
      <c r="O50" s="191">
        <v>46051</v>
      </c>
    </row>
    <row r="51" spans="1:15" s="85" customFormat="1" ht="15" customHeight="1">
      <c r="A51" s="145">
        <v>9900</v>
      </c>
      <c r="B51" s="144" t="s">
        <v>73</v>
      </c>
      <c r="C51" s="144" t="s">
        <v>475</v>
      </c>
      <c r="D51" s="144" t="s">
        <v>7</v>
      </c>
      <c r="E51" s="144" t="s">
        <v>476</v>
      </c>
      <c r="F51" s="141"/>
      <c r="G51" s="24" t="s">
        <v>38</v>
      </c>
      <c r="H51" s="24" t="s">
        <v>477</v>
      </c>
      <c r="I51" s="24"/>
      <c r="J51" s="24"/>
      <c r="K51" s="24" t="s">
        <v>469</v>
      </c>
      <c r="L51" s="11">
        <v>13464</v>
      </c>
      <c r="M51" s="198">
        <v>9370109</v>
      </c>
      <c r="N51" s="10">
        <v>46027</v>
      </c>
      <c r="O51" s="191">
        <v>46052</v>
      </c>
    </row>
    <row r="52" spans="1:15" ht="15" customHeight="1">
      <c r="A52" s="145">
        <v>4500</v>
      </c>
      <c r="B52" s="144"/>
      <c r="C52" s="144" t="s">
        <v>749</v>
      </c>
      <c r="D52" s="144" t="s">
        <v>7</v>
      </c>
      <c r="E52" s="144"/>
      <c r="F52" s="141"/>
      <c r="G52" s="24" t="s">
        <v>15</v>
      </c>
      <c r="H52" s="24" t="s">
        <v>1001</v>
      </c>
      <c r="I52" s="24"/>
      <c r="J52" s="24"/>
      <c r="K52" s="24" t="s">
        <v>750</v>
      </c>
      <c r="L52" s="11">
        <v>4790</v>
      </c>
      <c r="M52" s="198">
        <v>9135858</v>
      </c>
      <c r="N52" s="10">
        <v>46044</v>
      </c>
      <c r="O52" s="191">
        <v>46053</v>
      </c>
    </row>
    <row r="53" spans="1:15" ht="15" customHeight="1">
      <c r="A53" s="145">
        <v>7000</v>
      </c>
      <c r="B53" s="144"/>
      <c r="C53" s="144" t="s">
        <v>588</v>
      </c>
      <c r="D53" s="144" t="s">
        <v>7</v>
      </c>
      <c r="E53" s="144"/>
      <c r="F53" s="141"/>
      <c r="G53" s="24" t="s">
        <v>12</v>
      </c>
      <c r="H53" s="24" t="s">
        <v>589</v>
      </c>
      <c r="I53" s="24"/>
      <c r="J53" s="24"/>
      <c r="K53" s="24" t="s">
        <v>590</v>
      </c>
      <c r="L53" s="11">
        <v>8724</v>
      </c>
      <c r="M53" s="141">
        <v>9430961</v>
      </c>
      <c r="N53" s="10">
        <v>46035</v>
      </c>
      <c r="O53" s="191">
        <v>46054</v>
      </c>
    </row>
    <row r="54" spans="1:15" ht="15" customHeight="1">
      <c r="A54" s="145">
        <v>16500</v>
      </c>
      <c r="B54" s="144" t="s">
        <v>179</v>
      </c>
      <c r="C54" s="144" t="s">
        <v>594</v>
      </c>
      <c r="D54" s="144" t="s">
        <v>7</v>
      </c>
      <c r="E54" s="144" t="s">
        <v>520</v>
      </c>
      <c r="F54" s="141"/>
      <c r="G54" s="24" t="s">
        <v>60</v>
      </c>
      <c r="H54" s="24" t="s">
        <v>103</v>
      </c>
      <c r="I54" s="24"/>
      <c r="J54" s="24"/>
      <c r="K54" s="24" t="s">
        <v>595</v>
      </c>
      <c r="L54" s="11">
        <v>38494</v>
      </c>
      <c r="M54" s="198">
        <v>9598024</v>
      </c>
      <c r="N54" s="10">
        <v>46039</v>
      </c>
      <c r="O54" s="191">
        <v>46054</v>
      </c>
    </row>
    <row r="55" spans="1:15" ht="15" customHeight="1">
      <c r="A55" s="11">
        <v>5500</v>
      </c>
      <c r="B55" s="24" t="s">
        <v>48</v>
      </c>
      <c r="C55" s="24" t="s">
        <v>611</v>
      </c>
      <c r="D55" s="24" t="s">
        <v>11</v>
      </c>
      <c r="E55" s="24"/>
      <c r="F55" s="7"/>
      <c r="G55" s="24" t="s">
        <v>89</v>
      </c>
      <c r="H55" s="24" t="s">
        <v>120</v>
      </c>
      <c r="I55" s="25"/>
      <c r="J55" s="25"/>
      <c r="K55" s="24" t="s">
        <v>149</v>
      </c>
      <c r="L55" s="11">
        <v>7301</v>
      </c>
      <c r="M55" s="16">
        <v>9197064</v>
      </c>
      <c r="N55" s="10">
        <v>46039</v>
      </c>
      <c r="O55" s="163">
        <v>46049</v>
      </c>
    </row>
    <row r="56" spans="1:15" ht="15" customHeight="1">
      <c r="A56" s="11">
        <v>6000</v>
      </c>
      <c r="B56" s="24" t="s">
        <v>8</v>
      </c>
      <c r="C56" s="24" t="s">
        <v>417</v>
      </c>
      <c r="D56" s="24" t="s">
        <v>39</v>
      </c>
      <c r="E56" s="24"/>
      <c r="F56" s="7"/>
      <c r="G56" s="24" t="s">
        <v>15</v>
      </c>
      <c r="H56" s="24" t="s">
        <v>224</v>
      </c>
      <c r="I56" s="25"/>
      <c r="J56" s="25"/>
      <c r="K56" s="24" t="s">
        <v>149</v>
      </c>
      <c r="L56" s="11">
        <v>7568</v>
      </c>
      <c r="M56" s="16">
        <v>9237400</v>
      </c>
      <c r="N56" s="10">
        <v>46039</v>
      </c>
      <c r="O56" s="163">
        <v>46049</v>
      </c>
    </row>
    <row r="57" spans="1:15" ht="15" customHeight="1">
      <c r="A57" s="194">
        <v>33700</v>
      </c>
      <c r="B57" s="37" t="s">
        <v>75</v>
      </c>
      <c r="C57" s="195" t="s">
        <v>422</v>
      </c>
      <c r="D57" s="195" t="s">
        <v>56</v>
      </c>
      <c r="E57" s="37" t="s">
        <v>180</v>
      </c>
      <c r="F57" s="77" t="s">
        <v>82</v>
      </c>
      <c r="G57" s="195" t="s">
        <v>0</v>
      </c>
      <c r="H57" s="37" t="s">
        <v>515</v>
      </c>
      <c r="I57" s="196" t="s">
        <v>158</v>
      </c>
      <c r="J57" s="139"/>
      <c r="K57" s="55" t="s">
        <v>423</v>
      </c>
      <c r="L57" s="11">
        <v>35287</v>
      </c>
      <c r="M57" s="197">
        <v>9316921</v>
      </c>
      <c r="N57" s="17">
        <v>46024</v>
      </c>
      <c r="O57" s="132">
        <v>46048</v>
      </c>
    </row>
    <row r="58" spans="1:15" ht="15" customHeight="1">
      <c r="A58" s="204">
        <v>70150</v>
      </c>
      <c r="B58" s="37" t="s">
        <v>75</v>
      </c>
      <c r="C58" s="205" t="s">
        <v>499</v>
      </c>
      <c r="D58" s="205" t="s">
        <v>56</v>
      </c>
      <c r="E58" s="37" t="s">
        <v>115</v>
      </c>
      <c r="F58" s="77">
        <v>23</v>
      </c>
      <c r="G58" s="205" t="s">
        <v>151</v>
      </c>
      <c r="H58" s="37" t="s">
        <v>231</v>
      </c>
      <c r="I58" s="206" t="s">
        <v>77</v>
      </c>
      <c r="J58" s="139"/>
      <c r="K58" s="55" t="s">
        <v>157</v>
      </c>
      <c r="L58" s="155">
        <v>83456</v>
      </c>
      <c r="M58" s="207">
        <v>9442495</v>
      </c>
      <c r="N58" s="17">
        <v>46028</v>
      </c>
      <c r="O58" s="132">
        <v>46048</v>
      </c>
    </row>
    <row r="59" spans="1:15" ht="15" customHeight="1">
      <c r="A59" s="204">
        <v>5500</v>
      </c>
      <c r="B59" s="37" t="s">
        <v>142</v>
      </c>
      <c r="C59" s="205" t="s">
        <v>510</v>
      </c>
      <c r="D59" s="24" t="s">
        <v>58</v>
      </c>
      <c r="E59" s="37" t="s">
        <v>74</v>
      </c>
      <c r="F59" s="77">
        <v>7</v>
      </c>
      <c r="G59" s="205" t="s">
        <v>60</v>
      </c>
      <c r="H59" s="37" t="s">
        <v>79</v>
      </c>
      <c r="I59" s="160"/>
      <c r="J59" s="139"/>
      <c r="K59" s="55" t="s">
        <v>138</v>
      </c>
      <c r="L59" s="11">
        <v>6319</v>
      </c>
      <c r="M59" s="207">
        <v>9868792</v>
      </c>
      <c r="N59" s="17">
        <v>46031</v>
      </c>
      <c r="O59" s="132">
        <v>46048</v>
      </c>
    </row>
    <row r="60" spans="1:15" ht="15" customHeight="1">
      <c r="A60" s="137">
        <v>5000</v>
      </c>
      <c r="B60" s="37" t="s">
        <v>75</v>
      </c>
      <c r="C60" s="84" t="s">
        <v>619</v>
      </c>
      <c r="D60" s="84" t="s">
        <v>57</v>
      </c>
      <c r="E60" s="37" t="s">
        <v>119</v>
      </c>
      <c r="F60" s="77" t="s">
        <v>325</v>
      </c>
      <c r="G60" s="84" t="s">
        <v>60</v>
      </c>
      <c r="H60" s="37" t="s">
        <v>196</v>
      </c>
      <c r="I60" s="138"/>
      <c r="J60" s="139"/>
      <c r="K60" s="55" t="s">
        <v>620</v>
      </c>
      <c r="L60" s="11">
        <v>5330</v>
      </c>
      <c r="M60" s="128">
        <v>8866022</v>
      </c>
      <c r="N60" s="17">
        <v>46035</v>
      </c>
      <c r="O60" s="132">
        <v>46048</v>
      </c>
    </row>
    <row r="61" spans="1:15" ht="15" customHeight="1">
      <c r="A61" s="137">
        <v>5000</v>
      </c>
      <c r="B61" s="37" t="s">
        <v>75</v>
      </c>
      <c r="C61" s="84" t="s">
        <v>621</v>
      </c>
      <c r="D61" s="84" t="s">
        <v>57</v>
      </c>
      <c r="E61" s="37" t="s">
        <v>275</v>
      </c>
      <c r="F61" s="77">
        <v>19</v>
      </c>
      <c r="G61" s="84" t="s">
        <v>60</v>
      </c>
      <c r="H61" s="37" t="s">
        <v>661</v>
      </c>
      <c r="I61" s="138"/>
      <c r="J61" s="139"/>
      <c r="K61" s="208" t="s">
        <v>69</v>
      </c>
      <c r="L61" s="11">
        <v>5485</v>
      </c>
      <c r="M61" s="128">
        <v>9345714</v>
      </c>
      <c r="N61" s="17">
        <v>46035</v>
      </c>
      <c r="O61" s="132">
        <v>46048</v>
      </c>
    </row>
    <row r="62" spans="1:15" ht="15" customHeight="1">
      <c r="A62" s="204">
        <v>4500</v>
      </c>
      <c r="B62" s="37" t="s">
        <v>55</v>
      </c>
      <c r="C62" s="205" t="s">
        <v>502</v>
      </c>
      <c r="D62" s="24" t="s">
        <v>58</v>
      </c>
      <c r="E62" s="37" t="s">
        <v>111</v>
      </c>
      <c r="F62" s="77">
        <v>22</v>
      </c>
      <c r="G62" s="205" t="s">
        <v>60</v>
      </c>
      <c r="H62" s="37" t="s">
        <v>79</v>
      </c>
      <c r="I62" s="160"/>
      <c r="J62" s="139"/>
      <c r="K62" s="55" t="s">
        <v>503</v>
      </c>
      <c r="L62" s="11">
        <v>5535</v>
      </c>
      <c r="M62" s="207">
        <v>9151096</v>
      </c>
      <c r="N62" s="17">
        <v>46030</v>
      </c>
      <c r="O62" s="132">
        <v>46049</v>
      </c>
    </row>
    <row r="63" spans="1:15" ht="15" customHeight="1">
      <c r="A63" s="204">
        <v>6000</v>
      </c>
      <c r="B63" s="37" t="s">
        <v>75</v>
      </c>
      <c r="C63" s="205" t="s">
        <v>512</v>
      </c>
      <c r="D63" s="205" t="s">
        <v>58</v>
      </c>
      <c r="E63" s="37" t="s">
        <v>154</v>
      </c>
      <c r="F63" s="77">
        <v>11</v>
      </c>
      <c r="G63" s="205" t="s">
        <v>60</v>
      </c>
      <c r="H63" s="37" t="s">
        <v>103</v>
      </c>
      <c r="I63" s="206"/>
      <c r="J63" s="139"/>
      <c r="K63" s="55" t="s">
        <v>192</v>
      </c>
      <c r="L63" s="155">
        <v>7240</v>
      </c>
      <c r="M63" s="207">
        <v>9618719</v>
      </c>
      <c r="N63" s="17">
        <v>46032</v>
      </c>
      <c r="O63" s="132">
        <v>46049</v>
      </c>
    </row>
    <row r="64" spans="1:15" ht="15" customHeight="1">
      <c r="A64" s="159">
        <v>65614</v>
      </c>
      <c r="B64" s="37" t="s">
        <v>75</v>
      </c>
      <c r="C64" s="139" t="s">
        <v>279</v>
      </c>
      <c r="D64" s="139" t="s">
        <v>56</v>
      </c>
      <c r="E64" s="37" t="s">
        <v>68</v>
      </c>
      <c r="F64" s="77">
        <v>22</v>
      </c>
      <c r="G64" s="139" t="s">
        <v>114</v>
      </c>
      <c r="H64" s="37" t="s">
        <v>660</v>
      </c>
      <c r="I64" s="160" t="s">
        <v>77</v>
      </c>
      <c r="J64" s="139"/>
      <c r="K64" s="55" t="s">
        <v>280</v>
      </c>
      <c r="L64" s="11">
        <v>74823</v>
      </c>
      <c r="M64" s="161">
        <v>9280770</v>
      </c>
      <c r="N64" s="17">
        <v>45996</v>
      </c>
      <c r="O64" s="132">
        <v>46050</v>
      </c>
    </row>
    <row r="65" spans="1:15" ht="15" customHeight="1">
      <c r="A65" s="159">
        <v>28000</v>
      </c>
      <c r="B65" s="37" t="s">
        <v>75</v>
      </c>
      <c r="C65" s="139" t="s">
        <v>312</v>
      </c>
      <c r="D65" s="139" t="s">
        <v>146</v>
      </c>
      <c r="E65" s="37" t="s">
        <v>147</v>
      </c>
      <c r="F65" s="77"/>
      <c r="G65" s="139" t="s">
        <v>110</v>
      </c>
      <c r="H65" s="37" t="s">
        <v>121</v>
      </c>
      <c r="I65" s="160" t="s">
        <v>77</v>
      </c>
      <c r="J65" s="139" t="s">
        <v>29</v>
      </c>
      <c r="K65" s="55" t="s">
        <v>313</v>
      </c>
      <c r="L65" s="11">
        <v>29538</v>
      </c>
      <c r="M65" s="161">
        <v>9123099</v>
      </c>
      <c r="N65" s="17">
        <v>46005</v>
      </c>
      <c r="O65" s="132">
        <v>46050</v>
      </c>
    </row>
    <row r="66" spans="1:15" ht="15" customHeight="1">
      <c r="A66" s="137">
        <v>63810</v>
      </c>
      <c r="B66" s="37" t="s">
        <v>55</v>
      </c>
      <c r="C66" s="84" t="s">
        <v>367</v>
      </c>
      <c r="D66" s="84" t="s">
        <v>65</v>
      </c>
      <c r="E66" s="37"/>
      <c r="F66" s="77"/>
      <c r="G66" s="84" t="s">
        <v>85</v>
      </c>
      <c r="H66" s="37" t="s">
        <v>314</v>
      </c>
      <c r="I66" s="138" t="s">
        <v>84</v>
      </c>
      <c r="J66" s="139"/>
      <c r="K66" s="55" t="s">
        <v>368</v>
      </c>
      <c r="L66" s="11">
        <v>74414</v>
      </c>
      <c r="M66" s="128">
        <v>9269233</v>
      </c>
      <c r="N66" s="17">
        <v>46014</v>
      </c>
      <c r="O66" s="132">
        <v>46050</v>
      </c>
    </row>
    <row r="67" spans="1:15" ht="15" customHeight="1">
      <c r="A67" s="137">
        <v>53700</v>
      </c>
      <c r="B67" s="37" t="s">
        <v>75</v>
      </c>
      <c r="C67" s="84" t="s">
        <v>369</v>
      </c>
      <c r="D67" s="84" t="s">
        <v>56</v>
      </c>
      <c r="E67" s="37" t="s">
        <v>181</v>
      </c>
      <c r="F67" s="77">
        <v>22</v>
      </c>
      <c r="G67" s="84" t="s">
        <v>86</v>
      </c>
      <c r="H67" s="37" t="s">
        <v>176</v>
      </c>
      <c r="I67" s="138" t="s">
        <v>141</v>
      </c>
      <c r="J67" s="139"/>
      <c r="K67" s="55" t="s">
        <v>184</v>
      </c>
      <c r="L67" s="11">
        <v>63703</v>
      </c>
      <c r="M67" s="128">
        <v>9969170</v>
      </c>
      <c r="N67" s="17">
        <v>46015</v>
      </c>
      <c r="O67" s="132">
        <v>46050</v>
      </c>
    </row>
    <row r="68" spans="1:15" ht="15" customHeight="1">
      <c r="A68" s="204">
        <v>30500</v>
      </c>
      <c r="B68" s="37" t="s">
        <v>75</v>
      </c>
      <c r="C68" s="205" t="s">
        <v>500</v>
      </c>
      <c r="D68" s="205" t="s">
        <v>56</v>
      </c>
      <c r="E68" s="37" t="s">
        <v>70</v>
      </c>
      <c r="F68" s="77" t="s">
        <v>82</v>
      </c>
      <c r="G68" s="205" t="s">
        <v>0</v>
      </c>
      <c r="H68" s="37" t="s">
        <v>5</v>
      </c>
      <c r="I68" s="206" t="s">
        <v>153</v>
      </c>
      <c r="J68" s="139"/>
      <c r="K68" s="55" t="s">
        <v>501</v>
      </c>
      <c r="L68" s="155">
        <v>31784</v>
      </c>
      <c r="M68" s="207">
        <v>9209087</v>
      </c>
      <c r="N68" s="17">
        <v>46029</v>
      </c>
      <c r="O68" s="132">
        <v>46050</v>
      </c>
    </row>
    <row r="69" spans="1:15" ht="15" customHeight="1">
      <c r="A69" s="204">
        <v>60380.398000000001</v>
      </c>
      <c r="B69" s="37" t="s">
        <v>75</v>
      </c>
      <c r="C69" s="205" t="s">
        <v>507</v>
      </c>
      <c r="D69" s="205" t="s">
        <v>56</v>
      </c>
      <c r="E69" s="37" t="s">
        <v>68</v>
      </c>
      <c r="F69" s="77">
        <v>22</v>
      </c>
      <c r="G69" s="205" t="s">
        <v>0</v>
      </c>
      <c r="H69" s="37" t="s">
        <v>122</v>
      </c>
      <c r="I69" s="206" t="s">
        <v>141</v>
      </c>
      <c r="J69" s="139"/>
      <c r="K69" s="55" t="s">
        <v>145</v>
      </c>
      <c r="L69" s="155">
        <v>80533</v>
      </c>
      <c r="M69" s="207">
        <v>9460760</v>
      </c>
      <c r="N69" s="17">
        <v>46031</v>
      </c>
      <c r="O69" s="132">
        <v>46050</v>
      </c>
    </row>
    <row r="70" spans="1:15" ht="15" customHeight="1">
      <c r="A70" s="137">
        <v>5500</v>
      </c>
      <c r="B70" s="37" t="s">
        <v>78</v>
      </c>
      <c r="C70" s="84" t="s">
        <v>634</v>
      </c>
      <c r="D70" s="84" t="s">
        <v>58</v>
      </c>
      <c r="E70" s="37" t="s">
        <v>154</v>
      </c>
      <c r="F70" s="77">
        <v>11</v>
      </c>
      <c r="G70" s="84" t="s">
        <v>60</v>
      </c>
      <c r="H70" s="37" t="s">
        <v>79</v>
      </c>
      <c r="I70" s="138"/>
      <c r="J70" s="139"/>
      <c r="K70" s="55" t="s">
        <v>192</v>
      </c>
      <c r="L70" s="11">
        <v>6826</v>
      </c>
      <c r="M70" s="128">
        <v>9541150</v>
      </c>
      <c r="N70" s="17">
        <v>46036</v>
      </c>
      <c r="O70" s="132">
        <v>46050</v>
      </c>
    </row>
    <row r="71" spans="1:15" ht="15" customHeight="1">
      <c r="A71" s="137">
        <v>37100.148000000001</v>
      </c>
      <c r="B71" s="37" t="s">
        <v>75</v>
      </c>
      <c r="C71" s="84" t="s">
        <v>636</v>
      </c>
      <c r="D71" s="84" t="s">
        <v>65</v>
      </c>
      <c r="E71" s="37"/>
      <c r="F71" s="77"/>
      <c r="G71" s="84" t="s">
        <v>32</v>
      </c>
      <c r="H71" s="37" t="s">
        <v>851</v>
      </c>
      <c r="I71" s="138" t="s">
        <v>80</v>
      </c>
      <c r="J71" s="139"/>
      <c r="K71" s="55" t="s">
        <v>637</v>
      </c>
      <c r="L71" s="11">
        <v>38595</v>
      </c>
      <c r="M71" s="128">
        <v>9780940</v>
      </c>
      <c r="N71" s="17">
        <v>46037</v>
      </c>
      <c r="O71" s="132">
        <v>46050</v>
      </c>
    </row>
    <row r="72" spans="1:15">
      <c r="A72" s="137">
        <v>28000</v>
      </c>
      <c r="B72" s="37" t="s">
        <v>75</v>
      </c>
      <c r="C72" s="84" t="s">
        <v>365</v>
      </c>
      <c r="D72" s="84" t="s">
        <v>56</v>
      </c>
      <c r="E72" s="37" t="s">
        <v>362</v>
      </c>
      <c r="F72" s="77">
        <v>23</v>
      </c>
      <c r="G72" s="84" t="s">
        <v>110</v>
      </c>
      <c r="H72" s="37" t="s">
        <v>121</v>
      </c>
      <c r="I72" s="138" t="s">
        <v>77</v>
      </c>
      <c r="J72" s="139"/>
      <c r="K72" s="55" t="s">
        <v>366</v>
      </c>
      <c r="L72" s="11">
        <v>28754</v>
      </c>
      <c r="M72" s="128">
        <v>9113850</v>
      </c>
      <c r="N72" s="17">
        <v>46014</v>
      </c>
      <c r="O72" s="132">
        <v>46051</v>
      </c>
    </row>
    <row r="73" spans="1:15">
      <c r="A73" s="137">
        <v>32700</v>
      </c>
      <c r="B73" s="37" t="s">
        <v>75</v>
      </c>
      <c r="C73" s="84" t="s">
        <v>260</v>
      </c>
      <c r="D73" s="84" t="s">
        <v>56</v>
      </c>
      <c r="E73" s="37" t="s">
        <v>180</v>
      </c>
      <c r="F73" s="77" t="s">
        <v>82</v>
      </c>
      <c r="G73" s="84" t="s">
        <v>17</v>
      </c>
      <c r="H73" s="37" t="s">
        <v>19</v>
      </c>
      <c r="I73" s="138" t="s">
        <v>158</v>
      </c>
      <c r="J73" s="139"/>
      <c r="K73" s="55" t="s">
        <v>261</v>
      </c>
      <c r="L73" s="11">
        <v>33476</v>
      </c>
      <c r="M73" s="128">
        <v>9234202</v>
      </c>
      <c r="N73" s="17">
        <v>46018</v>
      </c>
      <c r="O73" s="132">
        <v>46051</v>
      </c>
    </row>
    <row r="74" spans="1:15">
      <c r="A74" s="194">
        <v>3000</v>
      </c>
      <c r="B74" s="37" t="s">
        <v>75</v>
      </c>
      <c r="C74" s="195" t="s">
        <v>424</v>
      </c>
      <c r="D74" s="195" t="s">
        <v>57</v>
      </c>
      <c r="E74" s="37" t="s">
        <v>194</v>
      </c>
      <c r="F74" s="77">
        <v>33</v>
      </c>
      <c r="G74" s="84" t="s">
        <v>60</v>
      </c>
      <c r="H74" s="37" t="s">
        <v>131</v>
      </c>
      <c r="I74" s="196"/>
      <c r="J74" s="139"/>
      <c r="K74" s="55" t="s">
        <v>425</v>
      </c>
      <c r="L74" s="11">
        <v>2835</v>
      </c>
      <c r="M74" s="197">
        <v>8881931</v>
      </c>
      <c r="N74" s="17">
        <v>46025</v>
      </c>
      <c r="O74" s="132">
        <v>46051</v>
      </c>
    </row>
    <row r="75" spans="1:15">
      <c r="A75" s="194">
        <v>3500</v>
      </c>
      <c r="B75" s="37" t="s">
        <v>55</v>
      </c>
      <c r="C75" s="195" t="s">
        <v>276</v>
      </c>
      <c r="D75" s="195" t="s">
        <v>58</v>
      </c>
      <c r="E75" s="37" t="s">
        <v>111</v>
      </c>
      <c r="F75" s="77">
        <v>22</v>
      </c>
      <c r="G75" s="84" t="s">
        <v>60</v>
      </c>
      <c r="H75" s="37" t="s">
        <v>182</v>
      </c>
      <c r="I75" s="196"/>
      <c r="J75" s="139"/>
      <c r="K75" s="55" t="s">
        <v>277</v>
      </c>
      <c r="L75" s="11">
        <v>3853</v>
      </c>
      <c r="M75" s="197">
        <v>8419659</v>
      </c>
      <c r="N75" s="17">
        <v>46026</v>
      </c>
      <c r="O75" s="132">
        <v>46051</v>
      </c>
    </row>
    <row r="76" spans="1:15">
      <c r="A76" s="194">
        <v>3000</v>
      </c>
      <c r="B76" s="37" t="s">
        <v>55</v>
      </c>
      <c r="C76" s="195" t="s">
        <v>429</v>
      </c>
      <c r="D76" s="84" t="s">
        <v>100</v>
      </c>
      <c r="E76" s="37" t="s">
        <v>158</v>
      </c>
      <c r="F76" s="77">
        <v>38</v>
      </c>
      <c r="G76" s="84" t="s">
        <v>60</v>
      </c>
      <c r="H76" s="37" t="s">
        <v>196</v>
      </c>
      <c r="I76" s="196" t="s">
        <v>158</v>
      </c>
      <c r="J76" s="139"/>
      <c r="K76" s="55" t="s">
        <v>239</v>
      </c>
      <c r="L76" s="11">
        <v>3488</v>
      </c>
      <c r="M76" s="197">
        <v>8841668</v>
      </c>
      <c r="N76" s="17">
        <v>46026</v>
      </c>
      <c r="O76" s="132">
        <v>46051</v>
      </c>
    </row>
    <row r="77" spans="1:15">
      <c r="A77" s="137">
        <v>22430.33</v>
      </c>
      <c r="B77" s="37" t="s">
        <v>48</v>
      </c>
      <c r="C77" s="84" t="s">
        <v>613</v>
      </c>
      <c r="D77" s="84" t="s">
        <v>56</v>
      </c>
      <c r="E77" s="37" t="s">
        <v>140</v>
      </c>
      <c r="F77" s="77">
        <v>19</v>
      </c>
      <c r="G77" s="84" t="s">
        <v>32</v>
      </c>
      <c r="H77" s="37" t="s">
        <v>33</v>
      </c>
      <c r="I77" s="138" t="s">
        <v>614</v>
      </c>
      <c r="J77" s="139"/>
      <c r="K77" s="55" t="s">
        <v>105</v>
      </c>
      <c r="L77" s="11">
        <v>26411</v>
      </c>
      <c r="M77" s="128">
        <v>9086320</v>
      </c>
      <c r="N77" s="17">
        <v>46034</v>
      </c>
      <c r="O77" s="132">
        <v>46051</v>
      </c>
    </row>
    <row r="78" spans="1:15">
      <c r="A78" s="137">
        <v>3012.4389999999999</v>
      </c>
      <c r="B78" s="37" t="s">
        <v>55</v>
      </c>
      <c r="C78" s="84" t="s">
        <v>630</v>
      </c>
      <c r="D78" s="84" t="s">
        <v>146</v>
      </c>
      <c r="E78" s="37" t="s">
        <v>631</v>
      </c>
      <c r="F78" s="77">
        <v>1</v>
      </c>
      <c r="G78" s="84" t="s">
        <v>60</v>
      </c>
      <c r="H78" s="37" t="s">
        <v>76</v>
      </c>
      <c r="I78" s="138" t="s">
        <v>187</v>
      </c>
      <c r="J78" s="139"/>
      <c r="K78" s="55" t="s">
        <v>632</v>
      </c>
      <c r="L78" s="11">
        <v>3151</v>
      </c>
      <c r="M78" s="128">
        <v>8230596</v>
      </c>
      <c r="N78" s="17">
        <v>46036</v>
      </c>
      <c r="O78" s="132">
        <v>46051</v>
      </c>
    </row>
    <row r="79" spans="1:15">
      <c r="A79" s="137">
        <v>2808.98</v>
      </c>
      <c r="B79" s="37" t="s">
        <v>308</v>
      </c>
      <c r="C79" s="84" t="s">
        <v>817</v>
      </c>
      <c r="D79" s="84" t="s">
        <v>165</v>
      </c>
      <c r="E79" s="37"/>
      <c r="F79" s="77"/>
      <c r="G79" s="84" t="s">
        <v>60</v>
      </c>
      <c r="H79" s="37" t="s">
        <v>79</v>
      </c>
      <c r="I79" s="138" t="s">
        <v>818</v>
      </c>
      <c r="J79" s="139"/>
      <c r="K79" s="55" t="s">
        <v>69</v>
      </c>
      <c r="L79" s="11">
        <v>5026</v>
      </c>
      <c r="M79" s="128">
        <v>9549607</v>
      </c>
      <c r="N79" s="17">
        <v>46043</v>
      </c>
      <c r="O79" s="132">
        <v>46051</v>
      </c>
    </row>
    <row r="80" spans="1:15">
      <c r="A80" s="159">
        <v>69338</v>
      </c>
      <c r="B80" s="37" t="s">
        <v>75</v>
      </c>
      <c r="C80" s="139" t="s">
        <v>252</v>
      </c>
      <c r="D80" s="139" t="s">
        <v>56</v>
      </c>
      <c r="E80" s="37" t="s">
        <v>70</v>
      </c>
      <c r="F80" s="77" t="s">
        <v>82</v>
      </c>
      <c r="G80" s="139" t="s">
        <v>114</v>
      </c>
      <c r="H80" s="37" t="s">
        <v>207</v>
      </c>
      <c r="I80" s="160" t="s">
        <v>84</v>
      </c>
      <c r="J80" s="139"/>
      <c r="K80" s="55" t="s">
        <v>185</v>
      </c>
      <c r="L80" s="11">
        <v>77008</v>
      </c>
      <c r="M80" s="161">
        <v>9362982</v>
      </c>
      <c r="N80" s="17">
        <v>45982</v>
      </c>
      <c r="O80" s="132">
        <v>46052</v>
      </c>
    </row>
    <row r="81" spans="1:15">
      <c r="A81" s="159">
        <v>69300</v>
      </c>
      <c r="B81" s="37" t="s">
        <v>75</v>
      </c>
      <c r="C81" s="139" t="s">
        <v>272</v>
      </c>
      <c r="D81" s="139" t="s">
        <v>65</v>
      </c>
      <c r="E81" s="37"/>
      <c r="F81" s="77"/>
      <c r="G81" s="152" t="s">
        <v>114</v>
      </c>
      <c r="H81" s="37" t="s">
        <v>207</v>
      </c>
      <c r="I81" s="160" t="s">
        <v>84</v>
      </c>
      <c r="J81" s="139"/>
      <c r="K81" s="55" t="s">
        <v>143</v>
      </c>
      <c r="L81" s="11">
        <v>77250</v>
      </c>
      <c r="M81" s="161">
        <v>9355484</v>
      </c>
      <c r="N81" s="17">
        <v>45993</v>
      </c>
      <c r="O81" s="132">
        <v>46052</v>
      </c>
    </row>
    <row r="82" spans="1:15">
      <c r="A82" s="137">
        <v>5001</v>
      </c>
      <c r="B82" s="37" t="s">
        <v>48</v>
      </c>
      <c r="C82" s="84" t="s">
        <v>790</v>
      </c>
      <c r="D82" s="84" t="s">
        <v>57</v>
      </c>
      <c r="E82" s="37" t="s">
        <v>791</v>
      </c>
      <c r="F82" s="77">
        <v>22</v>
      </c>
      <c r="G82" s="84" t="s">
        <v>60</v>
      </c>
      <c r="H82" s="37" t="s">
        <v>79</v>
      </c>
      <c r="I82" s="138" t="s">
        <v>792</v>
      </c>
      <c r="J82" s="139"/>
      <c r="K82" s="55" t="s">
        <v>69</v>
      </c>
      <c r="L82" s="11">
        <v>7151</v>
      </c>
      <c r="M82" s="128">
        <v>9992866</v>
      </c>
      <c r="N82" s="17">
        <v>46042</v>
      </c>
      <c r="O82" s="132">
        <v>46052</v>
      </c>
    </row>
    <row r="83" spans="1:15">
      <c r="A83" s="194">
        <v>3500</v>
      </c>
      <c r="B83" s="37" t="s">
        <v>75</v>
      </c>
      <c r="C83" s="195" t="s">
        <v>420</v>
      </c>
      <c r="D83" s="195" t="s">
        <v>58</v>
      </c>
      <c r="E83" s="37" t="s">
        <v>154</v>
      </c>
      <c r="F83" s="77">
        <v>11</v>
      </c>
      <c r="G83" s="84" t="s">
        <v>60</v>
      </c>
      <c r="H83" s="37" t="s">
        <v>103</v>
      </c>
      <c r="I83" s="196"/>
      <c r="J83" s="139"/>
      <c r="K83" s="55" t="s">
        <v>278</v>
      </c>
      <c r="L83" s="11">
        <v>3263</v>
      </c>
      <c r="M83" s="197">
        <v>8903064</v>
      </c>
      <c r="N83" s="17">
        <v>46022</v>
      </c>
      <c r="O83" s="132">
        <v>46053</v>
      </c>
    </row>
    <row r="84" spans="1:15">
      <c r="A84" s="137">
        <v>22700</v>
      </c>
      <c r="B84" s="37" t="s">
        <v>75</v>
      </c>
      <c r="C84" s="84" t="s">
        <v>622</v>
      </c>
      <c r="D84" s="84" t="s">
        <v>56</v>
      </c>
      <c r="E84" s="37" t="s">
        <v>115</v>
      </c>
      <c r="F84" s="77">
        <v>23</v>
      </c>
      <c r="G84" s="84" t="s">
        <v>0</v>
      </c>
      <c r="H84" s="37" t="s">
        <v>515</v>
      </c>
      <c r="I84" s="138" t="s">
        <v>77</v>
      </c>
      <c r="J84" s="139"/>
      <c r="K84" s="55" t="s">
        <v>623</v>
      </c>
      <c r="L84" s="11">
        <v>24073</v>
      </c>
      <c r="M84" s="128">
        <v>9177961</v>
      </c>
      <c r="N84" s="17">
        <v>46035</v>
      </c>
      <c r="O84" s="132">
        <v>46053</v>
      </c>
    </row>
    <row r="85" spans="1:15">
      <c r="A85" s="137">
        <v>5779.46</v>
      </c>
      <c r="B85" s="37" t="s">
        <v>78</v>
      </c>
      <c r="C85" s="84" t="s">
        <v>310</v>
      </c>
      <c r="D85" s="84" t="s">
        <v>165</v>
      </c>
      <c r="E85" s="37"/>
      <c r="F85" s="77"/>
      <c r="G85" s="84" t="s">
        <v>60</v>
      </c>
      <c r="H85" s="37" t="s">
        <v>661</v>
      </c>
      <c r="I85" s="138" t="s">
        <v>633</v>
      </c>
      <c r="J85" s="139"/>
      <c r="K85" s="55" t="s">
        <v>138</v>
      </c>
      <c r="L85" s="11">
        <v>6328</v>
      </c>
      <c r="M85" s="128">
        <v>9868766</v>
      </c>
      <c r="N85" s="17">
        <v>46036</v>
      </c>
      <c r="O85" s="132">
        <v>46053</v>
      </c>
    </row>
    <row r="86" spans="1:15">
      <c r="A86" s="137">
        <v>5000</v>
      </c>
      <c r="B86" s="37" t="s">
        <v>78</v>
      </c>
      <c r="C86" s="84" t="s">
        <v>641</v>
      </c>
      <c r="D86" s="84" t="s">
        <v>58</v>
      </c>
      <c r="E86" s="37" t="s">
        <v>74</v>
      </c>
      <c r="F86" s="77">
        <v>7</v>
      </c>
      <c r="G86" s="84" t="s">
        <v>60</v>
      </c>
      <c r="H86" s="37" t="s">
        <v>373</v>
      </c>
      <c r="I86" s="138"/>
      <c r="J86" s="139"/>
      <c r="K86" s="55" t="s">
        <v>69</v>
      </c>
      <c r="L86" s="11">
        <v>5435</v>
      </c>
      <c r="M86" s="128">
        <v>9247601</v>
      </c>
      <c r="N86" s="17">
        <v>46037</v>
      </c>
      <c r="O86" s="132">
        <v>46053</v>
      </c>
    </row>
    <row r="87" spans="1:15">
      <c r="A87" s="137">
        <v>53300</v>
      </c>
      <c r="B87" s="37" t="s">
        <v>75</v>
      </c>
      <c r="C87" s="84" t="s">
        <v>644</v>
      </c>
      <c r="D87" s="84" t="s">
        <v>56</v>
      </c>
      <c r="E87" s="37" t="s">
        <v>70</v>
      </c>
      <c r="F87" s="77">
        <v>40</v>
      </c>
      <c r="G87" s="84" t="s">
        <v>0</v>
      </c>
      <c r="H87" s="37" t="s">
        <v>844</v>
      </c>
      <c r="I87" s="138" t="s">
        <v>152</v>
      </c>
      <c r="J87" s="139"/>
      <c r="K87" s="55" t="s">
        <v>645</v>
      </c>
      <c r="L87" s="11">
        <v>55094</v>
      </c>
      <c r="M87" s="128">
        <v>9432488</v>
      </c>
      <c r="N87" s="17">
        <v>46038</v>
      </c>
      <c r="O87" s="132">
        <v>46053</v>
      </c>
    </row>
    <row r="88" spans="1:15">
      <c r="A88" s="137">
        <v>5500</v>
      </c>
      <c r="B88" s="37" t="s">
        <v>193</v>
      </c>
      <c r="C88" s="84" t="s">
        <v>372</v>
      </c>
      <c r="D88" s="84" t="s">
        <v>58</v>
      </c>
      <c r="E88" s="37" t="s">
        <v>74</v>
      </c>
      <c r="F88" s="77">
        <v>7</v>
      </c>
      <c r="G88" s="84" t="s">
        <v>60</v>
      </c>
      <c r="H88" s="37" t="s">
        <v>131</v>
      </c>
      <c r="I88" s="138"/>
      <c r="J88" s="139"/>
      <c r="K88" s="55" t="s">
        <v>324</v>
      </c>
      <c r="L88" s="11">
        <v>6171</v>
      </c>
      <c r="M88" s="128">
        <v>9648178</v>
      </c>
      <c r="N88" s="17">
        <v>46017</v>
      </c>
      <c r="O88" s="132">
        <v>46054</v>
      </c>
    </row>
    <row r="89" spans="1:15">
      <c r="A89" s="204">
        <v>5500</v>
      </c>
      <c r="B89" s="37" t="s">
        <v>193</v>
      </c>
      <c r="C89" s="205" t="s">
        <v>508</v>
      </c>
      <c r="D89" s="205" t="s">
        <v>58</v>
      </c>
      <c r="E89" s="37" t="s">
        <v>74</v>
      </c>
      <c r="F89" s="77">
        <v>7</v>
      </c>
      <c r="G89" s="205" t="s">
        <v>60</v>
      </c>
      <c r="H89" s="37" t="s">
        <v>131</v>
      </c>
      <c r="I89" s="206"/>
      <c r="J89" s="139"/>
      <c r="K89" s="55" t="s">
        <v>509</v>
      </c>
      <c r="L89" s="155">
        <v>6041</v>
      </c>
      <c r="M89" s="207">
        <v>9611101</v>
      </c>
      <c r="N89" s="17">
        <v>46031</v>
      </c>
      <c r="O89" s="132">
        <v>46054</v>
      </c>
    </row>
    <row r="90" spans="1:15">
      <c r="A90" s="204">
        <v>5500</v>
      </c>
      <c r="B90" s="37" t="s">
        <v>55</v>
      </c>
      <c r="C90" s="205" t="s">
        <v>513</v>
      </c>
      <c r="D90" s="24" t="s">
        <v>58</v>
      </c>
      <c r="E90" s="37" t="s">
        <v>111</v>
      </c>
      <c r="F90" s="77">
        <v>22</v>
      </c>
      <c r="G90" s="205" t="s">
        <v>60</v>
      </c>
      <c r="H90" s="37" t="s">
        <v>846</v>
      </c>
      <c r="I90" s="160"/>
      <c r="J90" s="139"/>
      <c r="K90" s="208" t="s">
        <v>192</v>
      </c>
      <c r="L90" s="11">
        <v>7240</v>
      </c>
      <c r="M90" s="207">
        <v>9618721</v>
      </c>
      <c r="N90" s="17">
        <v>46032</v>
      </c>
      <c r="O90" s="132">
        <v>46054</v>
      </c>
    </row>
    <row r="91" spans="1:15">
      <c r="A91" s="210"/>
      <c r="B91" s="46"/>
      <c r="C91" s="202"/>
      <c r="D91" s="202"/>
      <c r="E91" s="46"/>
      <c r="F91" s="74"/>
      <c r="G91" s="202"/>
      <c r="H91" s="46"/>
      <c r="I91" s="211"/>
      <c r="J91" s="129"/>
      <c r="K91" s="203"/>
      <c r="L91" s="156"/>
      <c r="M91" s="212"/>
      <c r="N91" s="86"/>
      <c r="O91" s="213"/>
    </row>
    <row r="92" spans="1:15" ht="19.5">
      <c r="A92" s="248" t="s">
        <v>46</v>
      </c>
      <c r="B92" s="248"/>
      <c r="C92" s="249">
        <f>SUM(Таблица2[Volume, tons])</f>
        <v>1730482.7550000001</v>
      </c>
      <c r="D92" s="249"/>
      <c r="E92"/>
      <c r="F92" s="50"/>
      <c r="K92" s="85"/>
      <c r="L92" s="89"/>
      <c r="N92" s="29"/>
      <c r="O92" s="85"/>
    </row>
    <row r="93" spans="1:15" ht="18">
      <c r="A93" s="248" t="s">
        <v>26</v>
      </c>
      <c r="B93" s="248"/>
      <c r="C93" s="250" t="s">
        <v>1005</v>
      </c>
      <c r="D93" s="251"/>
      <c r="E93" s="5"/>
      <c r="F93" s="51"/>
      <c r="G93" s="34"/>
      <c r="K93" s="85"/>
      <c r="L93" s="89"/>
      <c r="N93" s="29"/>
      <c r="O93" s="85"/>
    </row>
    <row r="94" spans="1:15">
      <c r="B94" s="125"/>
      <c r="C94" s="4"/>
      <c r="D94"/>
      <c r="E94"/>
      <c r="F94" s="52"/>
      <c r="G94" s="36"/>
      <c r="K94" s="85"/>
      <c r="L94" s="89"/>
      <c r="N94" s="29"/>
      <c r="O94" s="85"/>
    </row>
    <row r="95" spans="1:15">
      <c r="A95" s="253"/>
      <c r="B95" s="254"/>
      <c r="C95" s="8" t="s">
        <v>992</v>
      </c>
      <c r="D95" s="8" t="s">
        <v>839</v>
      </c>
      <c r="E95" s="9" t="s">
        <v>28</v>
      </c>
      <c r="F95" s="12"/>
      <c r="K95"/>
      <c r="L95" s="81"/>
      <c r="N95"/>
    </row>
    <row r="96" spans="1:15">
      <c r="A96" s="257" t="s">
        <v>27</v>
      </c>
      <c r="B96" s="257"/>
      <c r="C96" s="9">
        <v>87</v>
      </c>
      <c r="D96" s="9">
        <v>95</v>
      </c>
      <c r="E96" s="135" t="s">
        <v>1004</v>
      </c>
      <c r="G96" s="83"/>
      <c r="H96" s="5"/>
      <c r="K96"/>
      <c r="L96" s="81"/>
      <c r="N96"/>
    </row>
    <row r="97" spans="1:14">
      <c r="A97" s="255" t="s">
        <v>43</v>
      </c>
      <c r="B97" s="255"/>
      <c r="C97" s="49">
        <v>44</v>
      </c>
      <c r="D97" s="49">
        <v>49</v>
      </c>
      <c r="E97" s="136" t="s">
        <v>1003</v>
      </c>
      <c r="F97" s="157"/>
      <c r="G97" s="34"/>
      <c r="K97"/>
      <c r="L97" s="81"/>
      <c r="N97"/>
    </row>
    <row r="98" spans="1:14">
      <c r="A98" s="256" t="s">
        <v>42</v>
      </c>
      <c r="B98" s="256"/>
      <c r="C98" s="49">
        <v>31</v>
      </c>
      <c r="D98" s="49">
        <v>34</v>
      </c>
      <c r="E98" s="136" t="s">
        <v>654</v>
      </c>
      <c r="G98" s="34"/>
      <c r="K98"/>
      <c r="L98" s="81"/>
      <c r="N98"/>
    </row>
    <row r="99" spans="1:14">
      <c r="A99" s="255" t="s">
        <v>44</v>
      </c>
      <c r="B99" s="255"/>
      <c r="C99" s="49">
        <v>4</v>
      </c>
      <c r="D99" s="49">
        <v>9</v>
      </c>
      <c r="E99" s="136" t="s">
        <v>1003</v>
      </c>
      <c r="K99"/>
      <c r="L99" s="81"/>
      <c r="N99"/>
    </row>
    <row r="100" spans="1:14">
      <c r="A100" s="255" t="s">
        <v>45</v>
      </c>
      <c r="B100" s="255"/>
      <c r="C100" s="49">
        <v>8</v>
      </c>
      <c r="D100" s="49">
        <v>3</v>
      </c>
      <c r="E100" s="136" t="s">
        <v>1002</v>
      </c>
      <c r="K100"/>
      <c r="L100" s="81"/>
      <c r="N100"/>
    </row>
    <row r="101" spans="1:14">
      <c r="D101" s="1"/>
      <c r="N101"/>
    </row>
    <row r="103" spans="1:14">
      <c r="C103" s="1" t="s">
        <v>61</v>
      </c>
      <c r="D103" s="1" t="s">
        <v>83</v>
      </c>
      <c r="E103" s="1" t="s">
        <v>62</v>
      </c>
      <c r="K103"/>
      <c r="L103" s="81"/>
      <c r="N103"/>
    </row>
    <row r="104" spans="1:14">
      <c r="A104" s="143"/>
      <c r="B104"/>
      <c r="C104" s="1">
        <v>32</v>
      </c>
      <c r="D104" s="20">
        <v>1862505</v>
      </c>
      <c r="E104" s="1">
        <v>90</v>
      </c>
      <c r="N104"/>
    </row>
    <row r="105" spans="1:14">
      <c r="A105" s="143"/>
      <c r="B105"/>
      <c r="C105" s="1">
        <v>33</v>
      </c>
      <c r="D105" s="3">
        <v>1441535</v>
      </c>
      <c r="E105" s="1">
        <v>77</v>
      </c>
      <c r="N105"/>
    </row>
    <row r="106" spans="1:14">
      <c r="A106" s="143"/>
      <c r="B106"/>
      <c r="C106" s="1">
        <v>34</v>
      </c>
      <c r="D106" s="3">
        <v>1645103</v>
      </c>
      <c r="E106" s="1">
        <v>94</v>
      </c>
      <c r="N106"/>
    </row>
    <row r="107" spans="1:14">
      <c r="A107" s="143"/>
      <c r="B107"/>
      <c r="C107" s="1">
        <v>35</v>
      </c>
      <c r="D107" s="3">
        <v>1917338</v>
      </c>
      <c r="E107" s="1">
        <v>94</v>
      </c>
      <c r="N107"/>
    </row>
    <row r="108" spans="1:14">
      <c r="A108" s="143"/>
      <c r="B108"/>
      <c r="C108" s="1">
        <v>36</v>
      </c>
      <c r="D108" s="3">
        <v>2512490</v>
      </c>
      <c r="E108" s="1">
        <v>118</v>
      </c>
    </row>
    <row r="109" spans="1:14">
      <c r="A109" s="143"/>
      <c r="B109"/>
      <c r="C109" s="1">
        <v>37</v>
      </c>
      <c r="D109" s="3">
        <v>2400916</v>
      </c>
      <c r="E109" s="1">
        <v>114</v>
      </c>
    </row>
    <row r="110" spans="1:14">
      <c r="A110" s="143"/>
      <c r="B110"/>
      <c r="C110" s="1">
        <v>38</v>
      </c>
      <c r="D110" s="3">
        <v>2476261</v>
      </c>
      <c r="E110" s="1">
        <v>110</v>
      </c>
      <c r="F110"/>
      <c r="G110"/>
      <c r="I110"/>
      <c r="J110"/>
      <c r="K110"/>
      <c r="L110" s="143"/>
      <c r="M110" s="3"/>
      <c r="N110"/>
    </row>
    <row r="111" spans="1:14">
      <c r="C111" s="1">
        <v>39</v>
      </c>
      <c r="D111" s="3">
        <v>2088604</v>
      </c>
      <c r="E111" s="1">
        <v>91</v>
      </c>
      <c r="F111"/>
      <c r="G111"/>
      <c r="I111"/>
      <c r="J111"/>
      <c r="K111"/>
      <c r="L111" s="143"/>
      <c r="M111" s="3"/>
      <c r="N111"/>
    </row>
    <row r="112" spans="1:14">
      <c r="C112" s="1">
        <v>40</v>
      </c>
      <c r="D112" s="3">
        <v>2524701</v>
      </c>
      <c r="E112" s="1">
        <v>119</v>
      </c>
      <c r="F112"/>
      <c r="G112"/>
      <c r="I112"/>
      <c r="J112"/>
      <c r="K112"/>
      <c r="L112" s="143"/>
      <c r="M112" s="3"/>
      <c r="N112"/>
    </row>
    <row r="113" spans="3:14">
      <c r="C113" s="1">
        <v>41</v>
      </c>
      <c r="D113" s="3">
        <v>2425184</v>
      </c>
      <c r="E113" s="1">
        <v>110</v>
      </c>
      <c r="F113"/>
      <c r="G113"/>
      <c r="I113"/>
      <c r="J113"/>
      <c r="K113"/>
      <c r="L113" s="143"/>
      <c r="M113" s="3"/>
      <c r="N113"/>
    </row>
    <row r="114" spans="3:14">
      <c r="C114" s="1">
        <v>42</v>
      </c>
      <c r="D114" s="3">
        <v>2371532</v>
      </c>
      <c r="E114" s="1">
        <v>106</v>
      </c>
      <c r="F114"/>
      <c r="G114"/>
      <c r="I114"/>
      <c r="J114"/>
      <c r="K114"/>
      <c r="L114" s="143"/>
      <c r="M114" s="3"/>
      <c r="N114"/>
    </row>
    <row r="115" spans="3:14">
      <c r="C115" s="1">
        <v>43</v>
      </c>
      <c r="D115" s="3">
        <v>1826875</v>
      </c>
      <c r="E115" s="1">
        <v>96</v>
      </c>
      <c r="F115"/>
      <c r="G115"/>
      <c r="I115"/>
      <c r="J115"/>
      <c r="K115"/>
      <c r="L115" s="143"/>
      <c r="M115" s="3"/>
      <c r="N115"/>
    </row>
    <row r="116" spans="3:14">
      <c r="C116" s="1">
        <v>44</v>
      </c>
      <c r="D116" s="3">
        <v>2426645</v>
      </c>
      <c r="E116" s="1">
        <v>129</v>
      </c>
      <c r="F116"/>
      <c r="G116"/>
      <c r="I116"/>
      <c r="J116"/>
      <c r="K116"/>
      <c r="L116" s="143"/>
      <c r="M116" s="3"/>
      <c r="N116"/>
    </row>
    <row r="117" spans="3:14">
      <c r="C117" s="1">
        <v>45</v>
      </c>
      <c r="D117" s="3">
        <v>2150422</v>
      </c>
      <c r="E117" s="1">
        <v>111</v>
      </c>
      <c r="F117"/>
      <c r="G117"/>
      <c r="I117"/>
      <c r="J117"/>
      <c r="K117"/>
      <c r="L117" s="143"/>
      <c r="M117" s="3"/>
      <c r="N117"/>
    </row>
    <row r="118" spans="3:14">
      <c r="C118" s="1">
        <v>46</v>
      </c>
      <c r="D118" s="3">
        <v>2184163</v>
      </c>
      <c r="E118" s="1">
        <v>125</v>
      </c>
      <c r="F118"/>
      <c r="G118"/>
      <c r="I118"/>
      <c r="J118"/>
      <c r="K118"/>
      <c r="L118" s="143"/>
      <c r="M118" s="3"/>
      <c r="N118"/>
    </row>
    <row r="119" spans="3:14">
      <c r="C119" s="1">
        <v>47</v>
      </c>
      <c r="D119" s="3">
        <v>2629266</v>
      </c>
      <c r="E119" s="1">
        <v>127</v>
      </c>
      <c r="F119"/>
      <c r="G119"/>
      <c r="I119"/>
      <c r="J119"/>
      <c r="K119"/>
      <c r="L119" s="143"/>
      <c r="M119" s="3"/>
      <c r="N119"/>
    </row>
    <row r="120" spans="3:14">
      <c r="C120" s="1">
        <v>48</v>
      </c>
      <c r="D120" s="3">
        <v>2054638</v>
      </c>
      <c r="E120" s="1">
        <v>100</v>
      </c>
      <c r="F120"/>
      <c r="G120"/>
      <c r="I120"/>
      <c r="J120"/>
      <c r="K120"/>
      <c r="L120" s="143"/>
      <c r="M120" s="3"/>
      <c r="N120"/>
    </row>
    <row r="121" spans="3:14">
      <c r="C121" s="1">
        <v>49</v>
      </c>
      <c r="D121" s="3">
        <v>1952300</v>
      </c>
      <c r="E121" s="1">
        <v>116</v>
      </c>
      <c r="F121"/>
      <c r="G121"/>
      <c r="I121"/>
      <c r="J121"/>
      <c r="K121"/>
      <c r="L121" s="143"/>
      <c r="M121" s="3"/>
      <c r="N121"/>
    </row>
    <row r="122" spans="3:14">
      <c r="C122" s="1">
        <v>50</v>
      </c>
      <c r="D122" s="3">
        <v>2074170</v>
      </c>
      <c r="E122" s="1">
        <v>106</v>
      </c>
      <c r="F122"/>
      <c r="G122"/>
      <c r="I122"/>
      <c r="J122"/>
      <c r="K122"/>
      <c r="L122" s="143"/>
      <c r="M122" s="3"/>
      <c r="N122"/>
    </row>
    <row r="123" spans="3:14">
      <c r="C123" s="1">
        <v>51</v>
      </c>
      <c r="D123" s="3">
        <v>2132539</v>
      </c>
      <c r="E123" s="1">
        <v>92</v>
      </c>
      <c r="F123"/>
      <c r="G123"/>
      <c r="I123"/>
      <c r="J123"/>
      <c r="K123"/>
      <c r="L123" s="143"/>
      <c r="M123" s="3"/>
      <c r="N123"/>
    </row>
    <row r="124" spans="3:14">
      <c r="C124" s="1">
        <v>52</v>
      </c>
      <c r="D124" s="3">
        <v>1834144</v>
      </c>
      <c r="E124" s="1">
        <v>85</v>
      </c>
      <c r="F124"/>
      <c r="G124"/>
      <c r="I124"/>
      <c r="J124"/>
      <c r="K124"/>
      <c r="L124" s="143"/>
      <c r="M124" s="3"/>
      <c r="N124"/>
    </row>
    <row r="125" spans="3:14">
      <c r="C125" s="1">
        <v>1</v>
      </c>
      <c r="D125" s="3">
        <v>2114060</v>
      </c>
      <c r="E125" s="1">
        <v>88</v>
      </c>
      <c r="F125"/>
      <c r="G125"/>
      <c r="I125"/>
      <c r="J125"/>
      <c r="K125"/>
      <c r="L125" s="143"/>
      <c r="M125" s="3"/>
      <c r="N125"/>
    </row>
    <row r="126" spans="3:14">
      <c r="C126" s="1">
        <v>2</v>
      </c>
      <c r="D126" s="3">
        <v>2205094</v>
      </c>
      <c r="E126" s="1">
        <v>81</v>
      </c>
      <c r="F126"/>
      <c r="G126"/>
      <c r="I126"/>
      <c r="J126"/>
      <c r="K126"/>
      <c r="L126" s="143"/>
      <c r="M126" s="3"/>
      <c r="N126"/>
    </row>
    <row r="127" spans="3:14">
      <c r="C127" s="1">
        <v>3</v>
      </c>
      <c r="D127" s="3">
        <v>1891811</v>
      </c>
      <c r="E127" s="1">
        <v>77</v>
      </c>
      <c r="F127"/>
      <c r="G127"/>
      <c r="I127"/>
      <c r="J127"/>
      <c r="K127"/>
      <c r="L127" s="143"/>
      <c r="M127" s="3"/>
      <c r="N127"/>
    </row>
    <row r="128" spans="3:14">
      <c r="C128" s="1">
        <v>4</v>
      </c>
      <c r="D128" s="3">
        <v>1832679</v>
      </c>
      <c r="E128" s="1">
        <v>95</v>
      </c>
      <c r="F128"/>
      <c r="G128"/>
      <c r="I128"/>
      <c r="J128"/>
      <c r="K128"/>
      <c r="L128" s="143"/>
      <c r="M128" s="3"/>
      <c r="N128"/>
    </row>
    <row r="129" spans="1:14">
      <c r="C129" s="1">
        <v>5</v>
      </c>
      <c r="D129" s="3">
        <v>1730483</v>
      </c>
      <c r="E129" s="1">
        <v>87</v>
      </c>
    </row>
    <row r="133" spans="1:14">
      <c r="C133" s="1" t="s">
        <v>101</v>
      </c>
      <c r="D133" s="1" t="s">
        <v>102</v>
      </c>
      <c r="G133"/>
      <c r="K133"/>
      <c r="L133" s="81"/>
      <c r="N133"/>
    </row>
    <row r="134" spans="1:14">
      <c r="A134" s="90"/>
      <c r="B134" s="127" t="s">
        <v>16</v>
      </c>
      <c r="C134" s="20">
        <v>215194</v>
      </c>
      <c r="D134" s="20">
        <v>148850</v>
      </c>
      <c r="E134" s="27"/>
      <c r="F134" s="27"/>
      <c r="G134"/>
      <c r="K134"/>
      <c r="L134" s="81"/>
      <c r="N134"/>
    </row>
    <row r="135" spans="1:14">
      <c r="A135" s="90"/>
      <c r="B135" s="127" t="s">
        <v>12</v>
      </c>
      <c r="C135" s="20">
        <v>57139</v>
      </c>
      <c r="D135" s="20">
        <v>98553</v>
      </c>
      <c r="E135" s="27"/>
      <c r="F135" s="27"/>
      <c r="G135"/>
      <c r="K135"/>
      <c r="L135" s="81"/>
      <c r="N135"/>
    </row>
    <row r="136" spans="1:14">
      <c r="A136" s="90"/>
      <c r="B136" s="126" t="s">
        <v>60</v>
      </c>
      <c r="C136" s="20">
        <v>381248</v>
      </c>
      <c r="D136" s="20">
        <v>286804</v>
      </c>
      <c r="E136" s="27"/>
      <c r="F136" s="27"/>
      <c r="G136"/>
      <c r="K136"/>
      <c r="L136" s="81"/>
      <c r="N136"/>
    </row>
    <row r="137" spans="1:14">
      <c r="B137" s="126" t="s">
        <v>2</v>
      </c>
      <c r="C137" s="20">
        <v>99185</v>
      </c>
      <c r="D137" s="20">
        <v>27700</v>
      </c>
      <c r="E137" s="27"/>
      <c r="F137" s="27"/>
      <c r="G137"/>
      <c r="K137"/>
      <c r="L137" s="81"/>
      <c r="N137"/>
    </row>
    <row r="138" spans="1:14">
      <c r="B138" s="126" t="s">
        <v>1</v>
      </c>
      <c r="C138" s="20">
        <v>50000</v>
      </c>
      <c r="D138" s="20" t="s">
        <v>655</v>
      </c>
      <c r="E138" s="27"/>
      <c r="F138" s="27"/>
      <c r="G138"/>
      <c r="K138"/>
      <c r="L138" s="81"/>
      <c r="N138"/>
    </row>
    <row r="139" spans="1:14">
      <c r="B139" s="126" t="s">
        <v>0</v>
      </c>
      <c r="C139" s="20">
        <v>173650</v>
      </c>
      <c r="D139" s="20">
        <v>301450</v>
      </c>
      <c r="E139" s="27"/>
      <c r="F139" s="27"/>
      <c r="G139"/>
      <c r="K139"/>
      <c r="L139" s="81"/>
      <c r="N139"/>
    </row>
    <row r="140" spans="1:14">
      <c r="B140" s="126" t="s">
        <v>15</v>
      </c>
      <c r="C140" s="20">
        <v>39700</v>
      </c>
      <c r="D140" s="20">
        <v>48485</v>
      </c>
      <c r="E140" s="27"/>
      <c r="F140" s="27"/>
      <c r="G140"/>
      <c r="K140"/>
      <c r="L140" s="81"/>
      <c r="N140"/>
    </row>
    <row r="141" spans="1:14">
      <c r="B141" s="126" t="s">
        <v>88</v>
      </c>
      <c r="C141" s="20" t="s">
        <v>655</v>
      </c>
      <c r="D141" s="20" t="s">
        <v>655</v>
      </c>
      <c r="E141" s="27"/>
      <c r="F141" s="27"/>
      <c r="G141"/>
      <c r="K141"/>
      <c r="L141" s="81"/>
      <c r="N141"/>
    </row>
    <row r="142" spans="1:14">
      <c r="A142" s="89"/>
      <c r="B142" s="125"/>
      <c r="C142"/>
      <c r="D142"/>
      <c r="E142" s="27"/>
      <c r="F142" s="27"/>
      <c r="G142"/>
      <c r="K142"/>
      <c r="L142" s="81"/>
      <c r="N142"/>
    </row>
  </sheetData>
  <mergeCells count="11">
    <mergeCell ref="A95:B95"/>
    <mergeCell ref="A97:B97"/>
    <mergeCell ref="A98:B98"/>
    <mergeCell ref="A99:B99"/>
    <mergeCell ref="A100:B100"/>
    <mergeCell ref="A96:B96"/>
    <mergeCell ref="A92:B92"/>
    <mergeCell ref="A93:B93"/>
    <mergeCell ref="C92:D92"/>
    <mergeCell ref="C93:D93"/>
    <mergeCell ref="A1:O1"/>
  </mergeCells>
  <conditionalFormatting sqref="C4:C18">
    <cfRule type="duplicateValues" dxfId="52" priority="4"/>
  </conditionalFormatting>
  <conditionalFormatting sqref="C4:C18">
    <cfRule type="duplicateValues" dxfId="51" priority="3"/>
  </conditionalFormatting>
  <conditionalFormatting sqref="C22:C40">
    <cfRule type="duplicateValues" dxfId="50" priority="2"/>
  </conditionalFormatting>
  <conditionalFormatting sqref="C9:C40">
    <cfRule type="duplicateValues" dxfId="49" priority="1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6"/>
  <sheetViews>
    <sheetView zoomScale="70" zoomScaleNormal="70" workbookViewId="0">
      <selection sqref="A1:N1"/>
    </sheetView>
  </sheetViews>
  <sheetFormatPr defaultColWidth="9.140625" defaultRowHeight="15"/>
  <cols>
    <col min="1" max="1" width="16.42578125" style="48" customWidth="1"/>
    <col min="2" max="2" width="27" style="47" customWidth="1"/>
    <col min="3" max="3" width="15.28515625" style="42" customWidth="1"/>
    <col min="4" max="4" width="20" style="42" customWidth="1"/>
    <col min="5" max="5" width="34.85546875" style="42" bestFit="1" customWidth="1"/>
    <col min="6" max="6" width="14.85546875" style="42" customWidth="1"/>
    <col min="7" max="7" width="29" style="42" customWidth="1"/>
    <col min="8" max="8" width="17.85546875" style="42" customWidth="1"/>
    <col min="9" max="10" width="42.140625" style="42" customWidth="1"/>
    <col min="11" max="11" width="47.140625" style="43" customWidth="1"/>
    <col min="12" max="12" width="13.140625" style="89" bestFit="1" customWidth="1"/>
    <col min="13" max="13" width="29.85546875" style="124" customWidth="1"/>
    <col min="14" max="14" width="13.7109375" style="29" customWidth="1"/>
  </cols>
  <sheetData>
    <row r="1" spans="1:14" ht="18.75">
      <c r="A1" s="258" t="s">
        <v>855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4">
      <c r="A2" s="79"/>
    </row>
    <row r="3" spans="1:14">
      <c r="A3" s="19" t="s">
        <v>22</v>
      </c>
      <c r="B3" s="32" t="s">
        <v>20</v>
      </c>
      <c r="C3" s="14" t="s">
        <v>23</v>
      </c>
      <c r="D3" s="14" t="s">
        <v>4</v>
      </c>
      <c r="E3" s="14" t="s">
        <v>18</v>
      </c>
      <c r="F3" s="14" t="s">
        <v>67</v>
      </c>
      <c r="G3" s="31" t="s">
        <v>41</v>
      </c>
      <c r="H3" s="14" t="s">
        <v>3</v>
      </c>
      <c r="I3" s="14" t="s">
        <v>10</v>
      </c>
      <c r="J3" s="14" t="s">
        <v>106</v>
      </c>
      <c r="K3" s="14" t="s">
        <v>24</v>
      </c>
      <c r="L3" s="21" t="s">
        <v>25</v>
      </c>
      <c r="M3" s="82" t="s">
        <v>92</v>
      </c>
      <c r="N3" s="171" t="s">
        <v>21</v>
      </c>
    </row>
    <row r="4" spans="1:14" ht="15" customHeight="1">
      <c r="A4" s="11">
        <v>46500</v>
      </c>
      <c r="B4" s="25" t="s">
        <v>47</v>
      </c>
      <c r="C4" s="25" t="s">
        <v>432</v>
      </c>
      <c r="D4" s="25" t="s">
        <v>64</v>
      </c>
      <c r="E4" s="24" t="s">
        <v>126</v>
      </c>
      <c r="F4" s="7"/>
      <c r="G4" s="24" t="s">
        <v>35</v>
      </c>
      <c r="H4" s="165" t="s">
        <v>36</v>
      </c>
      <c r="I4" s="24" t="s">
        <v>191</v>
      </c>
      <c r="J4" s="24"/>
      <c r="K4" s="24" t="s">
        <v>433</v>
      </c>
      <c r="L4" s="155">
        <v>53806</v>
      </c>
      <c r="M4" s="16">
        <v>9232151</v>
      </c>
      <c r="N4" s="10">
        <v>46027</v>
      </c>
    </row>
    <row r="5" spans="1:14" ht="15" customHeight="1">
      <c r="A5" s="11">
        <v>25000</v>
      </c>
      <c r="B5" s="25" t="s">
        <v>47</v>
      </c>
      <c r="C5" s="25" t="s">
        <v>462</v>
      </c>
      <c r="D5" s="25" t="s">
        <v>13</v>
      </c>
      <c r="E5" s="24" t="s">
        <v>199</v>
      </c>
      <c r="F5" s="7"/>
      <c r="G5" s="24" t="s">
        <v>60</v>
      </c>
      <c r="H5" s="25" t="s">
        <v>34</v>
      </c>
      <c r="I5" s="24" t="s">
        <v>124</v>
      </c>
      <c r="J5" s="24"/>
      <c r="K5" s="24" t="s">
        <v>463</v>
      </c>
      <c r="L5" s="155">
        <v>27308</v>
      </c>
      <c r="M5" s="16">
        <v>9076387</v>
      </c>
      <c r="N5" s="10">
        <v>46033</v>
      </c>
    </row>
    <row r="6" spans="1:14" ht="15" customHeight="1">
      <c r="A6" s="11">
        <v>30000</v>
      </c>
      <c r="B6" s="25" t="s">
        <v>47</v>
      </c>
      <c r="C6" s="25" t="s">
        <v>547</v>
      </c>
      <c r="D6" s="25" t="s">
        <v>13</v>
      </c>
      <c r="E6" s="24" t="s">
        <v>198</v>
      </c>
      <c r="F6" s="7"/>
      <c r="G6" s="24" t="s">
        <v>16</v>
      </c>
      <c r="H6" s="165" t="s">
        <v>209</v>
      </c>
      <c r="I6" s="24"/>
      <c r="J6" s="24"/>
      <c r="K6" s="24" t="s">
        <v>548</v>
      </c>
      <c r="L6" s="11">
        <v>32347</v>
      </c>
      <c r="M6" s="16">
        <v>9295579</v>
      </c>
      <c r="N6" s="10">
        <v>46036</v>
      </c>
    </row>
    <row r="7" spans="1:14" ht="15" customHeight="1">
      <c r="A7" s="11">
        <v>6000</v>
      </c>
      <c r="B7" s="25" t="s">
        <v>81</v>
      </c>
      <c r="C7" s="25" t="s">
        <v>572</v>
      </c>
      <c r="D7" s="25" t="s">
        <v>13</v>
      </c>
      <c r="E7" s="24" t="s">
        <v>199</v>
      </c>
      <c r="F7" s="7"/>
      <c r="G7" s="24" t="s">
        <v>29</v>
      </c>
      <c r="H7" s="165" t="s">
        <v>30</v>
      </c>
      <c r="I7" s="24"/>
      <c r="J7" s="24"/>
      <c r="K7" s="24" t="s">
        <v>573</v>
      </c>
      <c r="L7" s="11">
        <v>7748</v>
      </c>
      <c r="M7" s="16">
        <v>9217802</v>
      </c>
      <c r="N7" s="10">
        <v>46038</v>
      </c>
    </row>
    <row r="8" spans="1:14" ht="15" customHeight="1">
      <c r="A8" s="11">
        <v>7050</v>
      </c>
      <c r="B8" s="25" t="s">
        <v>81</v>
      </c>
      <c r="C8" s="25" t="s">
        <v>715</v>
      </c>
      <c r="D8" s="25" t="s">
        <v>64</v>
      </c>
      <c r="E8" s="24"/>
      <c r="F8" s="7"/>
      <c r="G8" s="24" t="s">
        <v>60</v>
      </c>
      <c r="H8" s="165" t="s">
        <v>373</v>
      </c>
      <c r="I8" s="24"/>
      <c r="J8" s="24"/>
      <c r="K8" s="24" t="s">
        <v>716</v>
      </c>
      <c r="L8" s="11">
        <v>7739</v>
      </c>
      <c r="M8" s="16">
        <v>9381407</v>
      </c>
      <c r="N8" s="10">
        <v>46046</v>
      </c>
    </row>
    <row r="9" spans="1:14" ht="15" customHeight="1">
      <c r="A9" s="11">
        <v>28468</v>
      </c>
      <c r="B9" s="25" t="s">
        <v>47</v>
      </c>
      <c r="C9" s="25" t="s">
        <v>234</v>
      </c>
      <c r="D9" s="25" t="s">
        <v>14</v>
      </c>
      <c r="E9" s="24"/>
      <c r="F9" s="7"/>
      <c r="G9" s="24" t="s">
        <v>1006</v>
      </c>
      <c r="H9" s="165"/>
      <c r="I9" s="24"/>
      <c r="J9" s="24"/>
      <c r="K9" s="24" t="s">
        <v>235</v>
      </c>
      <c r="L9" s="155">
        <v>31642</v>
      </c>
      <c r="M9" s="16">
        <v>9249025</v>
      </c>
      <c r="N9" s="10">
        <v>45977</v>
      </c>
    </row>
    <row r="10" spans="1:14" ht="15" customHeight="1">
      <c r="A10" s="11">
        <v>30000</v>
      </c>
      <c r="B10" s="25" t="s">
        <v>47</v>
      </c>
      <c r="C10" s="25" t="s">
        <v>244</v>
      </c>
      <c r="D10" s="25" t="s">
        <v>13</v>
      </c>
      <c r="E10" s="24" t="s">
        <v>200</v>
      </c>
      <c r="F10" s="7"/>
      <c r="G10" s="24" t="s">
        <v>32</v>
      </c>
      <c r="H10" s="165" t="s">
        <v>33</v>
      </c>
      <c r="I10" s="24" t="s">
        <v>125</v>
      </c>
      <c r="J10" s="24"/>
      <c r="K10" s="24" t="s">
        <v>245</v>
      </c>
      <c r="L10" s="11">
        <v>33178</v>
      </c>
      <c r="M10" s="16">
        <v>9491587</v>
      </c>
      <c r="N10" s="10">
        <v>45981</v>
      </c>
    </row>
    <row r="11" spans="1:14" ht="15" customHeight="1">
      <c r="A11" s="11">
        <v>33000</v>
      </c>
      <c r="B11" s="25" t="s">
        <v>47</v>
      </c>
      <c r="C11" s="25" t="s">
        <v>291</v>
      </c>
      <c r="D11" s="25" t="s">
        <v>14</v>
      </c>
      <c r="E11" s="24"/>
      <c r="F11" s="7"/>
      <c r="G11" s="174" t="s">
        <v>107</v>
      </c>
      <c r="H11" s="165" t="s">
        <v>129</v>
      </c>
      <c r="I11" s="24"/>
      <c r="J11" s="24"/>
      <c r="K11" s="24" t="s">
        <v>292</v>
      </c>
      <c r="L11" s="11">
        <v>35956</v>
      </c>
      <c r="M11" s="16">
        <v>9545510</v>
      </c>
      <c r="N11" s="10">
        <v>46000</v>
      </c>
    </row>
    <row r="12" spans="1:14" ht="15" customHeight="1">
      <c r="A12" s="11">
        <v>27300</v>
      </c>
      <c r="B12" s="25" t="s">
        <v>8</v>
      </c>
      <c r="C12" s="25" t="s">
        <v>293</v>
      </c>
      <c r="D12" s="25" t="s">
        <v>13</v>
      </c>
      <c r="E12" s="24" t="s">
        <v>204</v>
      </c>
      <c r="F12" s="7"/>
      <c r="G12" s="24" t="s">
        <v>29</v>
      </c>
      <c r="H12" s="165" t="s">
        <v>19</v>
      </c>
      <c r="I12" s="24"/>
      <c r="J12" s="24"/>
      <c r="K12" s="24" t="s">
        <v>294</v>
      </c>
      <c r="L12" s="155">
        <v>28495</v>
      </c>
      <c r="M12" s="16">
        <v>9221633</v>
      </c>
      <c r="N12" s="10">
        <v>46000</v>
      </c>
    </row>
    <row r="13" spans="1:14" ht="15" customHeight="1">
      <c r="A13" s="11">
        <v>66159</v>
      </c>
      <c r="B13" s="25" t="s">
        <v>47</v>
      </c>
      <c r="C13" s="25" t="s">
        <v>296</v>
      </c>
      <c r="D13" s="25" t="s">
        <v>14</v>
      </c>
      <c r="E13" s="24" t="s">
        <v>206</v>
      </c>
      <c r="F13" s="7"/>
      <c r="G13" s="24" t="s">
        <v>114</v>
      </c>
      <c r="H13" s="165" t="s">
        <v>430</v>
      </c>
      <c r="I13" s="24"/>
      <c r="J13" s="24"/>
      <c r="K13" s="24" t="s">
        <v>297</v>
      </c>
      <c r="L13" s="11">
        <v>77229</v>
      </c>
      <c r="M13" s="16">
        <v>9253193</v>
      </c>
      <c r="N13" s="163">
        <v>46002</v>
      </c>
    </row>
    <row r="14" spans="1:14" ht="15" customHeight="1">
      <c r="A14" s="11">
        <v>50000</v>
      </c>
      <c r="B14" s="25" t="s">
        <v>47</v>
      </c>
      <c r="C14" s="25" t="s">
        <v>298</v>
      </c>
      <c r="D14" s="25" t="s">
        <v>13</v>
      </c>
      <c r="E14" s="24" t="s">
        <v>200</v>
      </c>
      <c r="F14" s="7"/>
      <c r="G14" s="24" t="s">
        <v>1007</v>
      </c>
      <c r="H14" s="165" t="s">
        <v>1008</v>
      </c>
      <c r="I14" s="24" t="s">
        <v>125</v>
      </c>
      <c r="J14" s="24"/>
      <c r="K14" s="24" t="s">
        <v>299</v>
      </c>
      <c r="L14" s="155">
        <v>57001</v>
      </c>
      <c r="M14" s="16">
        <v>9452658</v>
      </c>
      <c r="N14" s="10">
        <v>46002</v>
      </c>
    </row>
    <row r="15" spans="1:14" ht="15" customHeight="1">
      <c r="A15" s="11">
        <v>22000</v>
      </c>
      <c r="B15" s="25" t="s">
        <v>47</v>
      </c>
      <c r="C15" s="25" t="s">
        <v>335</v>
      </c>
      <c r="D15" s="25" t="s">
        <v>13</v>
      </c>
      <c r="E15" s="24" t="s">
        <v>199</v>
      </c>
      <c r="F15" s="7"/>
      <c r="G15" s="24" t="s">
        <v>551</v>
      </c>
      <c r="H15" s="165"/>
      <c r="I15" s="24" t="s">
        <v>124</v>
      </c>
      <c r="J15" s="24"/>
      <c r="K15" s="24" t="s">
        <v>336</v>
      </c>
      <c r="L15" s="11">
        <v>24176</v>
      </c>
      <c r="M15" s="16">
        <v>9154866</v>
      </c>
      <c r="N15" s="10">
        <v>46014</v>
      </c>
    </row>
    <row r="16" spans="1:14" ht="15" customHeight="1">
      <c r="A16" s="11">
        <v>20900</v>
      </c>
      <c r="B16" s="25" t="s">
        <v>47</v>
      </c>
      <c r="C16" s="25" t="s">
        <v>342</v>
      </c>
      <c r="D16" s="25" t="s">
        <v>64</v>
      </c>
      <c r="E16" s="24"/>
      <c r="F16" s="7"/>
      <c r="G16" s="24" t="s">
        <v>29</v>
      </c>
      <c r="H16" s="165"/>
      <c r="I16" s="24"/>
      <c r="J16" s="24"/>
      <c r="K16" s="24" t="s">
        <v>164</v>
      </c>
      <c r="L16" s="155">
        <v>24319</v>
      </c>
      <c r="M16" s="16">
        <v>9587685</v>
      </c>
      <c r="N16" s="10">
        <v>46016</v>
      </c>
    </row>
    <row r="17" spans="1:14" ht="15" customHeight="1">
      <c r="A17" s="11">
        <v>16500</v>
      </c>
      <c r="B17" s="25" t="s">
        <v>47</v>
      </c>
      <c r="C17" s="25" t="s">
        <v>345</v>
      </c>
      <c r="D17" s="25" t="s">
        <v>64</v>
      </c>
      <c r="E17" s="24"/>
      <c r="F17" s="7"/>
      <c r="G17" s="24" t="s">
        <v>17</v>
      </c>
      <c r="H17" s="165" t="s">
        <v>516</v>
      </c>
      <c r="I17" s="24"/>
      <c r="J17" s="24"/>
      <c r="K17" s="24" t="s">
        <v>334</v>
      </c>
      <c r="L17" s="155">
        <v>18369</v>
      </c>
      <c r="M17" s="16">
        <v>9151400</v>
      </c>
      <c r="N17" s="10">
        <v>46019</v>
      </c>
    </row>
    <row r="18" spans="1:14" ht="15" customHeight="1">
      <c r="A18" s="172">
        <v>8000</v>
      </c>
      <c r="B18" s="173" t="s">
        <v>81</v>
      </c>
      <c r="C18" s="173" t="s">
        <v>346</v>
      </c>
      <c r="D18" s="173" t="s">
        <v>14</v>
      </c>
      <c r="E18" s="174"/>
      <c r="F18" s="7"/>
      <c r="G18" s="174" t="s">
        <v>60</v>
      </c>
      <c r="H18" s="176" t="s">
        <v>182</v>
      </c>
      <c r="I18" s="174"/>
      <c r="J18" s="174"/>
      <c r="K18" s="174" t="s">
        <v>347</v>
      </c>
      <c r="L18" s="177">
        <v>6695</v>
      </c>
      <c r="M18" s="178">
        <v>8914099</v>
      </c>
      <c r="N18" s="181">
        <v>46019</v>
      </c>
    </row>
    <row r="19" spans="1:14" ht="15" customHeight="1">
      <c r="A19" s="172">
        <v>40000</v>
      </c>
      <c r="B19" s="173" t="s">
        <v>47</v>
      </c>
      <c r="C19" s="173" t="s">
        <v>348</v>
      </c>
      <c r="D19" s="173" t="s">
        <v>14</v>
      </c>
      <c r="E19" s="174"/>
      <c r="F19" s="175"/>
      <c r="G19" s="174" t="s">
        <v>114</v>
      </c>
      <c r="H19" s="176" t="s">
        <v>430</v>
      </c>
      <c r="I19" s="174"/>
      <c r="J19" s="174"/>
      <c r="K19" s="174" t="s">
        <v>349</v>
      </c>
      <c r="L19" s="177">
        <v>45572</v>
      </c>
      <c r="M19" s="178">
        <v>9198381</v>
      </c>
      <c r="N19" s="10">
        <v>46019</v>
      </c>
    </row>
    <row r="20" spans="1:14" ht="15" customHeight="1">
      <c r="A20" s="172">
        <v>30950</v>
      </c>
      <c r="B20" s="173" t="s">
        <v>8</v>
      </c>
      <c r="C20" s="173" t="s">
        <v>377</v>
      </c>
      <c r="D20" s="173" t="s">
        <v>14</v>
      </c>
      <c r="E20" s="174" t="s">
        <v>197</v>
      </c>
      <c r="F20" s="175"/>
      <c r="G20" s="174" t="s">
        <v>2</v>
      </c>
      <c r="H20" s="176" t="s">
        <v>117</v>
      </c>
      <c r="I20" s="174"/>
      <c r="J20" s="174"/>
      <c r="K20" s="174" t="s">
        <v>378</v>
      </c>
      <c r="L20" s="177">
        <v>33328</v>
      </c>
      <c r="M20" s="178">
        <v>9635248</v>
      </c>
      <c r="N20" s="10">
        <v>46021</v>
      </c>
    </row>
    <row r="21" spans="1:14" ht="15" customHeight="1">
      <c r="A21" s="11">
        <v>60000</v>
      </c>
      <c r="B21" s="25" t="s">
        <v>55</v>
      </c>
      <c r="C21" s="25" t="s">
        <v>383</v>
      </c>
      <c r="D21" s="25" t="s">
        <v>13</v>
      </c>
      <c r="E21" s="24"/>
      <c r="F21" s="7"/>
      <c r="G21" s="24" t="s">
        <v>85</v>
      </c>
      <c r="H21" s="165"/>
      <c r="I21" s="24"/>
      <c r="J21" s="24"/>
      <c r="K21" s="24" t="s">
        <v>384</v>
      </c>
      <c r="L21" s="155">
        <v>82297</v>
      </c>
      <c r="M21" s="16">
        <v>9592082</v>
      </c>
      <c r="N21" s="10">
        <v>46022</v>
      </c>
    </row>
    <row r="22" spans="1:14" ht="15" customHeight="1">
      <c r="A22" s="11">
        <v>35000</v>
      </c>
      <c r="B22" s="25"/>
      <c r="C22" s="25" t="s">
        <v>386</v>
      </c>
      <c r="D22" s="25" t="s">
        <v>109</v>
      </c>
      <c r="E22" s="24"/>
      <c r="F22" s="7"/>
      <c r="G22" s="24"/>
      <c r="H22" s="165" t="s">
        <v>387</v>
      </c>
      <c r="I22" s="24"/>
      <c r="J22" s="24"/>
      <c r="K22" s="24" t="s">
        <v>388</v>
      </c>
      <c r="L22" s="155">
        <v>42704</v>
      </c>
      <c r="M22" s="16">
        <v>9354791</v>
      </c>
      <c r="N22" s="10">
        <v>46023</v>
      </c>
    </row>
    <row r="23" spans="1:14" ht="15" customHeight="1">
      <c r="A23" s="11">
        <v>30000</v>
      </c>
      <c r="B23" s="25" t="s">
        <v>8</v>
      </c>
      <c r="C23" s="25" t="s">
        <v>390</v>
      </c>
      <c r="D23" s="25" t="s">
        <v>13</v>
      </c>
      <c r="E23" s="24"/>
      <c r="F23" s="7"/>
      <c r="G23" s="24" t="s">
        <v>2</v>
      </c>
      <c r="H23" s="165" t="s">
        <v>300</v>
      </c>
      <c r="I23" s="24"/>
      <c r="J23" s="24"/>
      <c r="K23" s="24" t="s">
        <v>350</v>
      </c>
      <c r="L23" s="155">
        <v>33680</v>
      </c>
      <c r="M23" s="16">
        <v>9628245</v>
      </c>
      <c r="N23" s="10">
        <v>46024</v>
      </c>
    </row>
    <row r="24" spans="1:14" ht="15" customHeight="1">
      <c r="A24" s="11">
        <v>26600</v>
      </c>
      <c r="B24" s="25" t="s">
        <v>47</v>
      </c>
      <c r="C24" s="25" t="s">
        <v>393</v>
      </c>
      <c r="D24" s="25" t="s">
        <v>64</v>
      </c>
      <c r="E24" s="24"/>
      <c r="F24" s="7"/>
      <c r="G24" s="24" t="s">
        <v>1</v>
      </c>
      <c r="H24" s="165" t="s">
        <v>162</v>
      </c>
      <c r="I24" s="24"/>
      <c r="J24" s="24"/>
      <c r="K24" s="24" t="s">
        <v>256</v>
      </c>
      <c r="L24" s="155">
        <v>28740</v>
      </c>
      <c r="M24" s="16">
        <v>9224855</v>
      </c>
      <c r="N24" s="10">
        <v>46024</v>
      </c>
    </row>
    <row r="25" spans="1:14" ht="15" customHeight="1">
      <c r="A25" s="11">
        <v>33000</v>
      </c>
      <c r="B25" s="25" t="s">
        <v>47</v>
      </c>
      <c r="C25" s="25" t="s">
        <v>389</v>
      </c>
      <c r="D25" s="25" t="s">
        <v>13</v>
      </c>
      <c r="E25" s="24" t="s">
        <v>199</v>
      </c>
      <c r="F25" s="7"/>
      <c r="G25" s="24" t="s">
        <v>107</v>
      </c>
      <c r="H25" s="165" t="s">
        <v>129</v>
      </c>
      <c r="I25" s="24" t="s">
        <v>124</v>
      </c>
      <c r="J25" s="24"/>
      <c r="K25" s="24" t="s">
        <v>219</v>
      </c>
      <c r="L25" s="11">
        <v>37084</v>
      </c>
      <c r="M25" s="16">
        <v>9643312</v>
      </c>
      <c r="N25" s="10">
        <v>46024</v>
      </c>
    </row>
    <row r="26" spans="1:14" ht="15" customHeight="1">
      <c r="A26" s="172">
        <v>25000</v>
      </c>
      <c r="B26" s="25" t="s">
        <v>47</v>
      </c>
      <c r="C26" s="173" t="s">
        <v>395</v>
      </c>
      <c r="D26" s="173" t="s">
        <v>13</v>
      </c>
      <c r="E26" s="174" t="s">
        <v>156</v>
      </c>
      <c r="F26" s="175"/>
      <c r="G26" s="174" t="s">
        <v>1</v>
      </c>
      <c r="H26" s="176" t="s">
        <v>656</v>
      </c>
      <c r="I26" s="174" t="s">
        <v>148</v>
      </c>
      <c r="J26" s="174"/>
      <c r="K26" s="174" t="s">
        <v>133</v>
      </c>
      <c r="L26" s="177">
        <v>33399</v>
      </c>
      <c r="M26" s="178">
        <v>9736042</v>
      </c>
      <c r="N26" s="10">
        <v>46025</v>
      </c>
    </row>
    <row r="27" spans="1:14" ht="15" customHeight="1">
      <c r="A27" s="11">
        <v>13600</v>
      </c>
      <c r="B27" s="173" t="s">
        <v>97</v>
      </c>
      <c r="C27" s="25" t="s">
        <v>399</v>
      </c>
      <c r="D27" s="25" t="s">
        <v>14</v>
      </c>
      <c r="E27" s="24"/>
      <c r="F27" s="7"/>
      <c r="G27" s="24" t="s">
        <v>319</v>
      </c>
      <c r="H27" s="165" t="s">
        <v>320</v>
      </c>
      <c r="I27" s="24"/>
      <c r="J27" s="24"/>
      <c r="K27" s="24" t="s">
        <v>400</v>
      </c>
      <c r="L27" s="155">
        <v>16870</v>
      </c>
      <c r="M27" s="16">
        <v>9200574</v>
      </c>
      <c r="N27" s="10">
        <v>46025</v>
      </c>
    </row>
    <row r="28" spans="1:14" ht="15" customHeight="1">
      <c r="A28" s="11">
        <v>33000</v>
      </c>
      <c r="B28" s="173" t="s">
        <v>8</v>
      </c>
      <c r="C28" s="25" t="s">
        <v>518</v>
      </c>
      <c r="D28" s="25" t="s">
        <v>64</v>
      </c>
      <c r="E28" s="24" t="s">
        <v>202</v>
      </c>
      <c r="F28" s="7"/>
      <c r="G28" s="24" t="s">
        <v>2</v>
      </c>
      <c r="H28" s="165" t="s">
        <v>1009</v>
      </c>
      <c r="I28" s="24" t="s">
        <v>519</v>
      </c>
      <c r="J28" s="24"/>
      <c r="K28" s="24" t="s">
        <v>469</v>
      </c>
      <c r="L28" s="11">
        <v>33427</v>
      </c>
      <c r="M28" s="16">
        <v>9316983</v>
      </c>
      <c r="N28" s="10">
        <v>46025</v>
      </c>
    </row>
    <row r="29" spans="1:14" ht="15" customHeight="1">
      <c r="A29" s="11">
        <v>64447</v>
      </c>
      <c r="B29" s="25" t="s">
        <v>47</v>
      </c>
      <c r="C29" s="25" t="s">
        <v>405</v>
      </c>
      <c r="D29" s="25" t="s">
        <v>14</v>
      </c>
      <c r="E29" s="24"/>
      <c r="F29" s="7"/>
      <c r="G29" s="24" t="s">
        <v>114</v>
      </c>
      <c r="H29" s="165" t="s">
        <v>430</v>
      </c>
      <c r="I29" s="24"/>
      <c r="J29" s="24"/>
      <c r="K29" s="24" t="s">
        <v>406</v>
      </c>
      <c r="L29" s="155">
        <v>75120</v>
      </c>
      <c r="M29" s="16">
        <v>9217656</v>
      </c>
      <c r="N29" s="10">
        <v>46026</v>
      </c>
    </row>
    <row r="30" spans="1:14" ht="15" customHeight="1">
      <c r="A30" s="11">
        <v>30000</v>
      </c>
      <c r="B30" s="25" t="s">
        <v>47</v>
      </c>
      <c r="C30" s="25" t="s">
        <v>408</v>
      </c>
      <c r="D30" s="25" t="s">
        <v>13</v>
      </c>
      <c r="E30" s="24" t="s">
        <v>200</v>
      </c>
      <c r="F30" s="7"/>
      <c r="G30" s="24" t="s">
        <v>17</v>
      </c>
      <c r="H30" s="165" t="s">
        <v>183</v>
      </c>
      <c r="I30" s="24" t="s">
        <v>125</v>
      </c>
      <c r="J30" s="24"/>
      <c r="K30" s="24" t="s">
        <v>271</v>
      </c>
      <c r="L30" s="155">
        <v>32662</v>
      </c>
      <c r="M30" s="16">
        <v>9278911</v>
      </c>
      <c r="N30" s="10">
        <v>46026</v>
      </c>
    </row>
    <row r="31" spans="1:14" ht="15" customHeight="1">
      <c r="A31" s="11">
        <v>64000</v>
      </c>
      <c r="B31" s="25" t="s">
        <v>47</v>
      </c>
      <c r="C31" s="25" t="s">
        <v>407</v>
      </c>
      <c r="D31" s="25" t="s">
        <v>14</v>
      </c>
      <c r="E31" s="24" t="s">
        <v>203</v>
      </c>
      <c r="F31" s="7"/>
      <c r="G31" s="24" t="s">
        <v>35</v>
      </c>
      <c r="H31" s="165" t="s">
        <v>36</v>
      </c>
      <c r="I31" s="24"/>
      <c r="J31" s="24"/>
      <c r="K31" s="24" t="s">
        <v>213</v>
      </c>
      <c r="L31" s="155">
        <v>76806</v>
      </c>
      <c r="M31" s="16">
        <v>9304277</v>
      </c>
      <c r="N31" s="10">
        <v>46026</v>
      </c>
    </row>
    <row r="32" spans="1:14" ht="15" customHeight="1">
      <c r="A32" s="11">
        <v>23100</v>
      </c>
      <c r="B32" s="25" t="s">
        <v>47</v>
      </c>
      <c r="C32" s="25" t="s">
        <v>439</v>
      </c>
      <c r="D32" s="25" t="s">
        <v>13</v>
      </c>
      <c r="E32" s="24" t="s">
        <v>242</v>
      </c>
      <c r="F32" s="7"/>
      <c r="G32" s="24" t="s">
        <v>16</v>
      </c>
      <c r="H32" s="165" t="s">
        <v>440</v>
      </c>
      <c r="I32" s="24" t="s">
        <v>243</v>
      </c>
      <c r="J32" s="24"/>
      <c r="K32" s="24" t="s">
        <v>441</v>
      </c>
      <c r="L32" s="11">
        <v>27209</v>
      </c>
      <c r="M32" s="16">
        <v>9110339</v>
      </c>
      <c r="N32" s="10">
        <v>46030</v>
      </c>
    </row>
    <row r="33" spans="1:14" ht="15" customHeight="1">
      <c r="A33" s="11">
        <v>43000</v>
      </c>
      <c r="B33" s="25" t="s">
        <v>47</v>
      </c>
      <c r="C33" s="25" t="s">
        <v>449</v>
      </c>
      <c r="D33" s="25" t="s">
        <v>14</v>
      </c>
      <c r="E33" s="24"/>
      <c r="F33" s="7"/>
      <c r="G33" s="24" t="s">
        <v>114</v>
      </c>
      <c r="H33" s="25" t="s">
        <v>430</v>
      </c>
      <c r="I33" s="24"/>
      <c r="J33" s="24"/>
      <c r="K33" s="24" t="s">
        <v>336</v>
      </c>
      <c r="L33" s="155">
        <v>46667</v>
      </c>
      <c r="M33" s="16">
        <v>9181027</v>
      </c>
      <c r="N33" s="10">
        <v>46031</v>
      </c>
    </row>
    <row r="34" spans="1:14" ht="15" customHeight="1">
      <c r="A34" s="11">
        <v>29500</v>
      </c>
      <c r="B34" s="25" t="s">
        <v>8</v>
      </c>
      <c r="C34" s="25" t="s">
        <v>444</v>
      </c>
      <c r="D34" s="25" t="s">
        <v>13</v>
      </c>
      <c r="E34" s="24" t="s">
        <v>156</v>
      </c>
      <c r="F34" s="7"/>
      <c r="G34" s="24" t="s">
        <v>2</v>
      </c>
      <c r="H34" s="165" t="s">
        <v>657</v>
      </c>
      <c r="I34" s="24"/>
      <c r="J34" s="24"/>
      <c r="K34" s="24" t="s">
        <v>271</v>
      </c>
      <c r="L34" s="155">
        <v>31770</v>
      </c>
      <c r="M34" s="16">
        <v>9255062</v>
      </c>
      <c r="N34" s="10">
        <v>46031</v>
      </c>
    </row>
    <row r="35" spans="1:14" ht="15" customHeight="1">
      <c r="A35" s="172">
        <v>55810</v>
      </c>
      <c r="B35" s="25" t="s">
        <v>8</v>
      </c>
      <c r="C35" s="173" t="s">
        <v>454</v>
      </c>
      <c r="D35" s="173" t="s">
        <v>13</v>
      </c>
      <c r="E35" s="174" t="s">
        <v>200</v>
      </c>
      <c r="F35" s="175"/>
      <c r="G35" s="174" t="s">
        <v>0</v>
      </c>
      <c r="H35" s="173" t="s">
        <v>122</v>
      </c>
      <c r="I35" s="174" t="s">
        <v>125</v>
      </c>
      <c r="J35" s="174"/>
      <c r="K35" s="174" t="s">
        <v>455</v>
      </c>
      <c r="L35" s="177">
        <v>63928</v>
      </c>
      <c r="M35" s="178">
        <v>1025928</v>
      </c>
      <c r="N35" s="10">
        <v>46032</v>
      </c>
    </row>
    <row r="36" spans="1:14" ht="15" customHeight="1">
      <c r="A36" s="11">
        <v>16000</v>
      </c>
      <c r="B36" s="25" t="s">
        <v>8</v>
      </c>
      <c r="C36" s="25" t="s">
        <v>458</v>
      </c>
      <c r="D36" s="25" t="s">
        <v>14</v>
      </c>
      <c r="E36" s="24" t="s">
        <v>206</v>
      </c>
      <c r="F36" s="7"/>
      <c r="G36" s="24" t="s">
        <v>2</v>
      </c>
      <c r="H36" s="25" t="s">
        <v>339</v>
      </c>
      <c r="I36" s="24" t="s">
        <v>459</v>
      </c>
      <c r="J36" s="24"/>
      <c r="K36" s="24" t="s">
        <v>340</v>
      </c>
      <c r="L36" s="155">
        <v>18909</v>
      </c>
      <c r="M36" s="16">
        <v>9354040</v>
      </c>
      <c r="N36" s="10">
        <v>46032</v>
      </c>
    </row>
    <row r="37" spans="1:14" ht="15" customHeight="1">
      <c r="A37" s="11">
        <v>30000</v>
      </c>
      <c r="B37" s="25" t="s">
        <v>47</v>
      </c>
      <c r="C37" s="25" t="s">
        <v>467</v>
      </c>
      <c r="D37" s="25" t="s">
        <v>13</v>
      </c>
      <c r="E37" s="24" t="s">
        <v>246</v>
      </c>
      <c r="F37" s="7"/>
      <c r="G37" s="174" t="s">
        <v>60</v>
      </c>
      <c r="H37" s="25" t="s">
        <v>34</v>
      </c>
      <c r="I37" s="24" t="s">
        <v>468</v>
      </c>
      <c r="J37" s="24"/>
      <c r="K37" s="24" t="s">
        <v>469</v>
      </c>
      <c r="L37" s="155">
        <v>31612</v>
      </c>
      <c r="M37" s="16">
        <v>9402110</v>
      </c>
      <c r="N37" s="10">
        <v>46033</v>
      </c>
    </row>
    <row r="38" spans="1:14" ht="15" customHeight="1">
      <c r="A38" s="11">
        <v>66000</v>
      </c>
      <c r="B38" s="25" t="s">
        <v>47</v>
      </c>
      <c r="C38" s="25" t="s">
        <v>471</v>
      </c>
      <c r="D38" s="25" t="s">
        <v>14</v>
      </c>
      <c r="E38" s="24" t="s">
        <v>201</v>
      </c>
      <c r="F38" s="7"/>
      <c r="G38" s="24" t="s">
        <v>221</v>
      </c>
      <c r="H38" s="165" t="s">
        <v>472</v>
      </c>
      <c r="I38" s="24" t="s">
        <v>123</v>
      </c>
      <c r="J38" s="24"/>
      <c r="K38" s="24" t="s">
        <v>473</v>
      </c>
      <c r="L38" s="155">
        <v>80915</v>
      </c>
      <c r="M38" s="16">
        <v>9711937</v>
      </c>
      <c r="N38" s="10">
        <v>46033</v>
      </c>
    </row>
    <row r="39" spans="1:14" ht="15" customHeight="1">
      <c r="A39" s="11">
        <v>10500</v>
      </c>
      <c r="B39" s="25" t="s">
        <v>47</v>
      </c>
      <c r="C39" s="25" t="s">
        <v>465</v>
      </c>
      <c r="D39" s="25" t="s">
        <v>13</v>
      </c>
      <c r="E39" s="24" t="s">
        <v>204</v>
      </c>
      <c r="F39" s="7"/>
      <c r="G39" s="174" t="s">
        <v>15</v>
      </c>
      <c r="H39" s="25" t="s">
        <v>517</v>
      </c>
      <c r="I39" s="24"/>
      <c r="J39" s="24"/>
      <c r="K39" s="24" t="s">
        <v>466</v>
      </c>
      <c r="L39" s="155">
        <v>12342</v>
      </c>
      <c r="M39" s="16">
        <v>8517580</v>
      </c>
      <c r="N39" s="10">
        <v>46033</v>
      </c>
    </row>
    <row r="40" spans="1:14" ht="15" customHeight="1">
      <c r="A40" s="11">
        <v>6000</v>
      </c>
      <c r="B40" s="25"/>
      <c r="C40" s="25" t="s">
        <v>460</v>
      </c>
      <c r="D40" s="25" t="s">
        <v>109</v>
      </c>
      <c r="E40" s="24"/>
      <c r="F40" s="7"/>
      <c r="G40" s="24" t="s">
        <v>110</v>
      </c>
      <c r="H40" s="165" t="s">
        <v>121</v>
      </c>
      <c r="I40" s="24"/>
      <c r="J40" s="24"/>
      <c r="K40" s="24" t="s">
        <v>461</v>
      </c>
      <c r="L40" s="155">
        <v>6138</v>
      </c>
      <c r="M40" s="16">
        <v>9379583</v>
      </c>
      <c r="N40" s="10">
        <v>46033</v>
      </c>
    </row>
    <row r="41" spans="1:14" ht="15" customHeight="1">
      <c r="A41" s="11">
        <v>6000</v>
      </c>
      <c r="B41" s="25" t="s">
        <v>97</v>
      </c>
      <c r="C41" s="25" t="s">
        <v>529</v>
      </c>
      <c r="D41" s="25" t="s">
        <v>14</v>
      </c>
      <c r="E41" s="24"/>
      <c r="F41" s="7"/>
      <c r="G41" s="24" t="s">
        <v>0</v>
      </c>
      <c r="H41" s="25" t="s">
        <v>5</v>
      </c>
      <c r="I41" s="24"/>
      <c r="J41" s="24"/>
      <c r="K41" s="24" t="s">
        <v>530</v>
      </c>
      <c r="L41" s="155">
        <v>7435</v>
      </c>
      <c r="M41" s="16">
        <v>9152844</v>
      </c>
      <c r="N41" s="10">
        <v>46034</v>
      </c>
    </row>
    <row r="42" spans="1:14" ht="15" customHeight="1">
      <c r="A42" s="11">
        <v>27000</v>
      </c>
      <c r="B42" s="25" t="s">
        <v>47</v>
      </c>
      <c r="C42" s="25" t="s">
        <v>524</v>
      </c>
      <c r="D42" s="25" t="s">
        <v>13</v>
      </c>
      <c r="E42" s="140" t="s">
        <v>199</v>
      </c>
      <c r="F42" s="7"/>
      <c r="G42" s="24" t="s">
        <v>16</v>
      </c>
      <c r="H42" s="25" t="s">
        <v>706</v>
      </c>
      <c r="I42" s="24"/>
      <c r="J42" s="24"/>
      <c r="K42" s="24" t="s">
        <v>525</v>
      </c>
      <c r="L42" s="155">
        <v>29478</v>
      </c>
      <c r="M42" s="16">
        <v>9171113</v>
      </c>
      <c r="N42" s="10">
        <v>46034</v>
      </c>
    </row>
    <row r="43" spans="1:14" ht="15" customHeight="1">
      <c r="A43" s="11">
        <v>25000</v>
      </c>
      <c r="B43" s="25" t="s">
        <v>8</v>
      </c>
      <c r="C43" s="25" t="s">
        <v>527</v>
      </c>
      <c r="D43" s="25" t="s">
        <v>14</v>
      </c>
      <c r="E43" s="24" t="s">
        <v>203</v>
      </c>
      <c r="F43" s="7"/>
      <c r="G43" s="24" t="s">
        <v>2</v>
      </c>
      <c r="H43" s="165" t="s">
        <v>756</v>
      </c>
      <c r="I43" s="24" t="s">
        <v>528</v>
      </c>
      <c r="J43" s="24"/>
      <c r="K43" s="24" t="s">
        <v>133</v>
      </c>
      <c r="L43" s="11">
        <v>32047</v>
      </c>
      <c r="M43" s="16">
        <v>9412622</v>
      </c>
      <c r="N43" s="10">
        <v>46034</v>
      </c>
    </row>
    <row r="44" spans="1:14" ht="15" customHeight="1">
      <c r="A44" s="11">
        <v>6600</v>
      </c>
      <c r="B44" s="25" t="s">
        <v>104</v>
      </c>
      <c r="C44" s="25" t="s">
        <v>539</v>
      </c>
      <c r="D44" s="25" t="s">
        <v>14</v>
      </c>
      <c r="E44" s="24"/>
      <c r="F44" s="7"/>
      <c r="G44" s="174" t="s">
        <v>110</v>
      </c>
      <c r="H44" s="165" t="s">
        <v>121</v>
      </c>
      <c r="I44" s="24"/>
      <c r="J44" s="24"/>
      <c r="K44" s="24" t="s">
        <v>540</v>
      </c>
      <c r="L44" s="155">
        <v>8875</v>
      </c>
      <c r="M44" s="16">
        <v>8408648</v>
      </c>
      <c r="N44" s="10">
        <v>46035</v>
      </c>
    </row>
    <row r="45" spans="1:14" ht="15" customHeight="1">
      <c r="A45" s="11">
        <v>31350</v>
      </c>
      <c r="B45" s="25" t="s">
        <v>47</v>
      </c>
      <c r="C45" s="25" t="s">
        <v>541</v>
      </c>
      <c r="D45" s="25" t="s">
        <v>14</v>
      </c>
      <c r="E45" s="24" t="s">
        <v>206</v>
      </c>
      <c r="F45" s="7"/>
      <c r="G45" s="174" t="s">
        <v>2</v>
      </c>
      <c r="H45" s="165" t="s">
        <v>127</v>
      </c>
      <c r="I45" s="24"/>
      <c r="J45" s="24"/>
      <c r="K45" s="24" t="s">
        <v>287</v>
      </c>
      <c r="L45" s="155">
        <v>32525</v>
      </c>
      <c r="M45" s="16">
        <v>9528029</v>
      </c>
      <c r="N45" s="10">
        <v>46035</v>
      </c>
    </row>
    <row r="46" spans="1:14" ht="15" customHeight="1">
      <c r="A46" s="11">
        <v>25000</v>
      </c>
      <c r="B46" s="25" t="s">
        <v>8</v>
      </c>
      <c r="C46" s="25" t="s">
        <v>545</v>
      </c>
      <c r="D46" s="25" t="s">
        <v>14</v>
      </c>
      <c r="E46" s="24" t="s">
        <v>197</v>
      </c>
      <c r="F46" s="7"/>
      <c r="G46" s="24" t="s">
        <v>2</v>
      </c>
      <c r="H46" s="165" t="s">
        <v>230</v>
      </c>
      <c r="I46" s="24" t="s">
        <v>528</v>
      </c>
      <c r="J46" s="24"/>
      <c r="K46" s="24" t="s">
        <v>546</v>
      </c>
      <c r="L46" s="11">
        <v>32271</v>
      </c>
      <c r="M46" s="16">
        <v>9385087</v>
      </c>
      <c r="N46" s="10">
        <v>46036</v>
      </c>
    </row>
    <row r="47" spans="1:14" ht="15" customHeight="1">
      <c r="A47" s="11">
        <v>7000</v>
      </c>
      <c r="B47" s="25" t="s">
        <v>78</v>
      </c>
      <c r="C47" s="25" t="s">
        <v>543</v>
      </c>
      <c r="D47" s="25" t="s">
        <v>13</v>
      </c>
      <c r="E47" s="24"/>
      <c r="F47" s="7"/>
      <c r="G47" s="174" t="s">
        <v>60</v>
      </c>
      <c r="H47" s="165" t="s">
        <v>34</v>
      </c>
      <c r="I47" s="24"/>
      <c r="J47" s="24"/>
      <c r="K47" s="24" t="s">
        <v>544</v>
      </c>
      <c r="L47" s="11">
        <v>8059</v>
      </c>
      <c r="M47" s="16">
        <v>9001148</v>
      </c>
      <c r="N47" s="10">
        <v>46036</v>
      </c>
    </row>
    <row r="48" spans="1:14" ht="15" customHeight="1">
      <c r="A48" s="172">
        <v>33000</v>
      </c>
      <c r="B48" s="25" t="s">
        <v>73</v>
      </c>
      <c r="C48" s="173" t="s">
        <v>555</v>
      </c>
      <c r="D48" s="173" t="s">
        <v>64</v>
      </c>
      <c r="E48" s="174" t="s">
        <v>1010</v>
      </c>
      <c r="F48" s="175"/>
      <c r="G48" s="174" t="s">
        <v>150</v>
      </c>
      <c r="H48" s="176" t="s">
        <v>295</v>
      </c>
      <c r="I48" s="174" t="s">
        <v>1011</v>
      </c>
      <c r="J48" s="174"/>
      <c r="K48" s="174" t="s">
        <v>256</v>
      </c>
      <c r="L48" s="177">
        <v>35214</v>
      </c>
      <c r="M48" s="178">
        <v>9502817</v>
      </c>
      <c r="N48" s="181">
        <v>46036</v>
      </c>
    </row>
    <row r="49" spans="1:14" ht="15" customHeight="1">
      <c r="A49" s="11">
        <v>32800</v>
      </c>
      <c r="B49" s="25" t="s">
        <v>47</v>
      </c>
      <c r="C49" s="25" t="s">
        <v>542</v>
      </c>
      <c r="D49" s="25" t="s">
        <v>64</v>
      </c>
      <c r="E49" s="24" t="s">
        <v>126</v>
      </c>
      <c r="F49" s="7"/>
      <c r="G49" s="24" t="s">
        <v>1</v>
      </c>
      <c r="H49" s="165" t="s">
        <v>162</v>
      </c>
      <c r="I49" s="24" t="s">
        <v>191</v>
      </c>
      <c r="J49" s="24"/>
      <c r="K49" s="24" t="s">
        <v>256</v>
      </c>
      <c r="L49" s="11">
        <v>33562</v>
      </c>
      <c r="M49" s="16">
        <v>9300910</v>
      </c>
      <c r="N49" s="10">
        <v>46036</v>
      </c>
    </row>
    <row r="50" spans="1:14" ht="15" customHeight="1">
      <c r="A50" s="11">
        <v>59625</v>
      </c>
      <c r="B50" s="25" t="s">
        <v>1012</v>
      </c>
      <c r="C50" s="25" t="s">
        <v>550</v>
      </c>
      <c r="D50" s="25" t="s">
        <v>13</v>
      </c>
      <c r="E50" s="24"/>
      <c r="F50" s="7"/>
      <c r="G50" s="24" t="s">
        <v>85</v>
      </c>
      <c r="H50" s="165"/>
      <c r="I50" s="24"/>
      <c r="J50" s="24"/>
      <c r="K50" s="24" t="s">
        <v>552</v>
      </c>
      <c r="L50" s="155">
        <v>77053</v>
      </c>
      <c r="M50" s="16">
        <v>9304071</v>
      </c>
      <c r="N50" s="10">
        <v>46036</v>
      </c>
    </row>
    <row r="51" spans="1:14" ht="15" customHeight="1">
      <c r="A51" s="11">
        <v>66000</v>
      </c>
      <c r="B51" s="25" t="s">
        <v>47</v>
      </c>
      <c r="C51" s="25" t="s">
        <v>566</v>
      </c>
      <c r="D51" s="25" t="s">
        <v>14</v>
      </c>
      <c r="E51" s="24" t="s">
        <v>203</v>
      </c>
      <c r="F51" s="7"/>
      <c r="G51" s="24" t="s">
        <v>402</v>
      </c>
      <c r="H51" s="165" t="s">
        <v>403</v>
      </c>
      <c r="I51" s="24"/>
      <c r="J51" s="24"/>
      <c r="K51" s="24" t="s">
        <v>567</v>
      </c>
      <c r="L51" s="155">
        <v>77684</v>
      </c>
      <c r="M51" s="16">
        <v>9287780</v>
      </c>
      <c r="N51" s="10">
        <v>46037</v>
      </c>
    </row>
    <row r="52" spans="1:14" ht="15" customHeight="1">
      <c r="A52" s="11">
        <v>30000</v>
      </c>
      <c r="B52" s="25" t="s">
        <v>47</v>
      </c>
      <c r="C52" s="25" t="s">
        <v>558</v>
      </c>
      <c r="D52" s="25" t="s">
        <v>13</v>
      </c>
      <c r="E52" s="24"/>
      <c r="F52" s="7"/>
      <c r="G52" s="24" t="s">
        <v>60</v>
      </c>
      <c r="H52" s="165" t="s">
        <v>31</v>
      </c>
      <c r="I52" s="24"/>
      <c r="J52" s="24"/>
      <c r="K52" s="24" t="s">
        <v>173</v>
      </c>
      <c r="L52" s="11">
        <v>29756</v>
      </c>
      <c r="M52" s="16">
        <v>9243497</v>
      </c>
      <c r="N52" s="10">
        <v>46037</v>
      </c>
    </row>
    <row r="53" spans="1:14" ht="15" customHeight="1">
      <c r="A53" s="11">
        <v>63000</v>
      </c>
      <c r="B53" s="25" t="s">
        <v>47</v>
      </c>
      <c r="C53" s="25" t="s">
        <v>564</v>
      </c>
      <c r="D53" s="25" t="s">
        <v>13</v>
      </c>
      <c r="E53" s="24" t="s">
        <v>200</v>
      </c>
      <c r="F53" s="7"/>
      <c r="G53" s="24" t="s">
        <v>35</v>
      </c>
      <c r="H53" s="165" t="s">
        <v>36</v>
      </c>
      <c r="I53" s="24" t="s">
        <v>125</v>
      </c>
      <c r="J53" s="24"/>
      <c r="K53" s="24" t="s">
        <v>526</v>
      </c>
      <c r="L53" s="155">
        <v>77053</v>
      </c>
      <c r="M53" s="16">
        <v>9304162</v>
      </c>
      <c r="N53" s="10">
        <v>46037</v>
      </c>
    </row>
    <row r="54" spans="1:14" ht="15" customHeight="1">
      <c r="A54" s="11">
        <v>5000</v>
      </c>
      <c r="B54" s="25" t="s">
        <v>549</v>
      </c>
      <c r="C54" s="25" t="s">
        <v>556</v>
      </c>
      <c r="D54" s="25" t="s">
        <v>13</v>
      </c>
      <c r="E54" s="24"/>
      <c r="F54" s="7"/>
      <c r="G54" s="24" t="s">
        <v>12</v>
      </c>
      <c r="H54" s="165" t="s">
        <v>321</v>
      </c>
      <c r="I54" s="24"/>
      <c r="J54" s="24"/>
      <c r="K54" s="24" t="s">
        <v>557</v>
      </c>
      <c r="L54" s="11">
        <v>6367</v>
      </c>
      <c r="M54" s="16">
        <v>9793557</v>
      </c>
      <c r="N54" s="10">
        <v>46037</v>
      </c>
    </row>
    <row r="55" spans="1:14" ht="15" customHeight="1">
      <c r="A55" s="11">
        <v>29000</v>
      </c>
      <c r="B55" s="25" t="s">
        <v>8</v>
      </c>
      <c r="C55" s="25" t="s">
        <v>559</v>
      </c>
      <c r="D55" s="25" t="s">
        <v>13</v>
      </c>
      <c r="E55" s="24" t="s">
        <v>246</v>
      </c>
      <c r="F55" s="7"/>
      <c r="G55" s="24" t="s">
        <v>12</v>
      </c>
      <c r="H55" s="165" t="s">
        <v>225</v>
      </c>
      <c r="I55" s="24"/>
      <c r="J55" s="24"/>
      <c r="K55" s="24" t="s">
        <v>220</v>
      </c>
      <c r="L55" s="11">
        <v>29905</v>
      </c>
      <c r="M55" s="16">
        <v>9257199</v>
      </c>
      <c r="N55" s="10">
        <v>46037</v>
      </c>
    </row>
    <row r="56" spans="1:14" ht="15" customHeight="1">
      <c r="A56" s="11">
        <v>50000</v>
      </c>
      <c r="B56" s="25" t="s">
        <v>47</v>
      </c>
      <c r="C56" s="25" t="s">
        <v>568</v>
      </c>
      <c r="D56" s="25" t="s">
        <v>13</v>
      </c>
      <c r="E56" s="24" t="s">
        <v>156</v>
      </c>
      <c r="F56" s="7"/>
      <c r="G56" s="24" t="s">
        <v>12</v>
      </c>
      <c r="H56" s="165" t="s">
        <v>1013</v>
      </c>
      <c r="I56" s="24" t="s">
        <v>148</v>
      </c>
      <c r="J56" s="24"/>
      <c r="K56" s="24" t="s">
        <v>569</v>
      </c>
      <c r="L56" s="11">
        <v>58429</v>
      </c>
      <c r="M56" s="16">
        <v>9577410</v>
      </c>
      <c r="N56" s="10">
        <v>46038</v>
      </c>
    </row>
    <row r="57" spans="1:14" ht="15" customHeight="1">
      <c r="A57" s="11">
        <v>32000</v>
      </c>
      <c r="B57" s="25" t="s">
        <v>47</v>
      </c>
      <c r="C57" s="25" t="s">
        <v>578</v>
      </c>
      <c r="D57" s="25" t="s">
        <v>13</v>
      </c>
      <c r="E57" s="24" t="s">
        <v>198</v>
      </c>
      <c r="F57" s="7"/>
      <c r="G57" s="24" t="s">
        <v>1</v>
      </c>
      <c r="H57" s="165" t="s">
        <v>162</v>
      </c>
      <c r="I57" s="24"/>
      <c r="J57" s="24"/>
      <c r="K57" s="24" t="s">
        <v>579</v>
      </c>
      <c r="L57" s="155">
        <v>33709</v>
      </c>
      <c r="M57" s="16">
        <v>9443126</v>
      </c>
      <c r="N57" s="10">
        <v>46038</v>
      </c>
    </row>
    <row r="58" spans="1:14" ht="15" customHeight="1">
      <c r="A58" s="11">
        <v>30000</v>
      </c>
      <c r="B58" s="25" t="s">
        <v>47</v>
      </c>
      <c r="C58" s="25" t="s">
        <v>571</v>
      </c>
      <c r="D58" s="25" t="s">
        <v>13</v>
      </c>
      <c r="E58" s="24" t="s">
        <v>246</v>
      </c>
      <c r="F58" s="7"/>
      <c r="G58" s="24" t="s">
        <v>107</v>
      </c>
      <c r="H58" s="165" t="s">
        <v>129</v>
      </c>
      <c r="I58" s="24"/>
      <c r="J58" s="24"/>
      <c r="K58" s="24" t="s">
        <v>255</v>
      </c>
      <c r="L58" s="11">
        <v>37372</v>
      </c>
      <c r="M58" s="16">
        <v>9229972</v>
      </c>
      <c r="N58" s="10">
        <v>46038</v>
      </c>
    </row>
    <row r="59" spans="1:14" ht="15" customHeight="1">
      <c r="A59" s="11">
        <v>61594</v>
      </c>
      <c r="B59" s="25" t="s">
        <v>47</v>
      </c>
      <c r="C59" s="25" t="s">
        <v>574</v>
      </c>
      <c r="D59" s="25" t="s">
        <v>14</v>
      </c>
      <c r="E59" s="24" t="s">
        <v>201</v>
      </c>
      <c r="F59" s="7"/>
      <c r="G59" s="24" t="s">
        <v>85</v>
      </c>
      <c r="H59" s="165"/>
      <c r="I59" s="24" t="s">
        <v>123</v>
      </c>
      <c r="J59" s="24"/>
      <c r="K59" s="24" t="s">
        <v>575</v>
      </c>
      <c r="L59" s="155">
        <v>74910</v>
      </c>
      <c r="M59" s="16">
        <v>9233260</v>
      </c>
      <c r="N59" s="10">
        <v>46038</v>
      </c>
    </row>
    <row r="60" spans="1:14" ht="15" customHeight="1">
      <c r="A60" s="11">
        <v>5000</v>
      </c>
      <c r="B60" s="25" t="s">
        <v>47</v>
      </c>
      <c r="C60" s="25" t="s">
        <v>576</v>
      </c>
      <c r="D60" s="25" t="s">
        <v>9</v>
      </c>
      <c r="E60" s="24" t="s">
        <v>842</v>
      </c>
      <c r="F60" s="7"/>
      <c r="G60" s="24" t="s">
        <v>2</v>
      </c>
      <c r="H60" s="165" t="s">
        <v>486</v>
      </c>
      <c r="I60" s="24" t="s">
        <v>459</v>
      </c>
      <c r="J60" s="24"/>
      <c r="K60" s="24" t="s">
        <v>577</v>
      </c>
      <c r="L60" s="11">
        <v>8642</v>
      </c>
      <c r="M60" s="16">
        <v>9545912</v>
      </c>
      <c r="N60" s="10">
        <v>46038</v>
      </c>
    </row>
    <row r="61" spans="1:14" ht="15" customHeight="1">
      <c r="A61" s="11">
        <v>30000</v>
      </c>
      <c r="B61" s="25" t="s">
        <v>47</v>
      </c>
      <c r="C61" s="25" t="s">
        <v>316</v>
      </c>
      <c r="D61" s="25" t="s">
        <v>64</v>
      </c>
      <c r="E61" s="24" t="s">
        <v>202</v>
      </c>
      <c r="F61" s="7"/>
      <c r="G61" s="24" t="s">
        <v>1</v>
      </c>
      <c r="H61" s="165" t="s">
        <v>162</v>
      </c>
      <c r="I61" s="24" t="s">
        <v>123</v>
      </c>
      <c r="J61" s="24"/>
      <c r="K61" s="24" t="s">
        <v>133</v>
      </c>
      <c r="L61" s="155">
        <v>32029</v>
      </c>
      <c r="M61" s="16">
        <v>9379650</v>
      </c>
      <c r="N61" s="10">
        <v>46039</v>
      </c>
    </row>
    <row r="62" spans="1:14" ht="15" customHeight="1">
      <c r="A62" s="11">
        <v>25500</v>
      </c>
      <c r="B62" s="25" t="s">
        <v>47</v>
      </c>
      <c r="C62" s="25" t="s">
        <v>317</v>
      </c>
      <c r="D62" s="25" t="s">
        <v>14</v>
      </c>
      <c r="E62" s="24"/>
      <c r="F62" s="7"/>
      <c r="G62" s="24" t="s">
        <v>29</v>
      </c>
      <c r="H62" s="165" t="s">
        <v>19</v>
      </c>
      <c r="I62" s="24"/>
      <c r="J62" s="24"/>
      <c r="K62" s="24" t="s">
        <v>318</v>
      </c>
      <c r="L62" s="155">
        <v>26517</v>
      </c>
      <c r="M62" s="16">
        <v>9082609</v>
      </c>
      <c r="N62" s="10">
        <v>46039</v>
      </c>
    </row>
    <row r="63" spans="1:14" ht="15" customHeight="1">
      <c r="A63" s="11">
        <v>30000</v>
      </c>
      <c r="B63" s="25" t="s">
        <v>47</v>
      </c>
      <c r="C63" s="25" t="s">
        <v>582</v>
      </c>
      <c r="D63" s="25" t="s">
        <v>64</v>
      </c>
      <c r="E63" s="24" t="s">
        <v>126</v>
      </c>
      <c r="F63" s="7"/>
      <c r="G63" s="24" t="s">
        <v>0</v>
      </c>
      <c r="H63" s="165" t="s">
        <v>5</v>
      </c>
      <c r="I63" s="24" t="s">
        <v>191</v>
      </c>
      <c r="J63" s="24"/>
      <c r="K63" s="24" t="s">
        <v>583</v>
      </c>
      <c r="L63" s="155">
        <v>31025</v>
      </c>
      <c r="M63" s="16">
        <v>9171541</v>
      </c>
      <c r="N63" s="10">
        <v>46040</v>
      </c>
    </row>
    <row r="64" spans="1:14" ht="15" customHeight="1">
      <c r="A64" s="11">
        <v>27500</v>
      </c>
      <c r="B64" s="25" t="s">
        <v>47</v>
      </c>
      <c r="C64" s="25" t="s">
        <v>581</v>
      </c>
      <c r="D64" s="25" t="s">
        <v>13</v>
      </c>
      <c r="E64" s="24" t="s">
        <v>200</v>
      </c>
      <c r="F64" s="7"/>
      <c r="G64" s="24" t="s">
        <v>60</v>
      </c>
      <c r="H64" s="165" t="s">
        <v>31</v>
      </c>
      <c r="I64" s="24" t="s">
        <v>125</v>
      </c>
      <c r="J64" s="24"/>
      <c r="K64" s="24" t="s">
        <v>286</v>
      </c>
      <c r="L64" s="155">
        <v>28542</v>
      </c>
      <c r="M64" s="16">
        <v>9146974</v>
      </c>
      <c r="N64" s="10">
        <v>46040</v>
      </c>
    </row>
    <row r="65" spans="1:14" ht="15" customHeight="1">
      <c r="A65" s="11">
        <v>60000</v>
      </c>
      <c r="B65" s="25" t="s">
        <v>47</v>
      </c>
      <c r="C65" s="25" t="s">
        <v>664</v>
      </c>
      <c r="D65" s="25" t="s">
        <v>13</v>
      </c>
      <c r="E65" s="24" t="s">
        <v>200</v>
      </c>
      <c r="F65" s="7"/>
      <c r="G65" s="24" t="s">
        <v>12</v>
      </c>
      <c r="H65" s="165" t="s">
        <v>267</v>
      </c>
      <c r="I65" s="24" t="s">
        <v>125</v>
      </c>
      <c r="J65" s="24"/>
      <c r="K65" s="24" t="s">
        <v>665</v>
      </c>
      <c r="L65" s="11">
        <v>81948</v>
      </c>
      <c r="M65" s="16">
        <v>9593799</v>
      </c>
      <c r="N65" s="10">
        <v>46041</v>
      </c>
    </row>
    <row r="66" spans="1:14" ht="15" customHeight="1">
      <c r="A66" s="11">
        <v>6000</v>
      </c>
      <c r="B66" s="173" t="s">
        <v>73</v>
      </c>
      <c r="C66" s="173" t="s">
        <v>668</v>
      </c>
      <c r="D66" s="173" t="s">
        <v>9</v>
      </c>
      <c r="E66" s="174" t="s">
        <v>669</v>
      </c>
      <c r="F66" s="175"/>
      <c r="G66" s="174" t="s">
        <v>60</v>
      </c>
      <c r="H66" s="176" t="s">
        <v>208</v>
      </c>
      <c r="I66" s="174"/>
      <c r="J66" s="174"/>
      <c r="K66" s="174" t="s">
        <v>257</v>
      </c>
      <c r="L66" s="172">
        <v>7579</v>
      </c>
      <c r="M66" s="178">
        <v>9147863</v>
      </c>
      <c r="N66" s="10">
        <v>46041</v>
      </c>
    </row>
    <row r="67" spans="1:14" ht="15" customHeight="1">
      <c r="A67" s="172">
        <v>6000</v>
      </c>
      <c r="B67" s="173" t="s">
        <v>8</v>
      </c>
      <c r="C67" s="173" t="s">
        <v>666</v>
      </c>
      <c r="D67" s="173" t="s">
        <v>9</v>
      </c>
      <c r="E67" s="174"/>
      <c r="F67" s="175"/>
      <c r="G67" s="174" t="s">
        <v>15</v>
      </c>
      <c r="H67" s="176" t="s">
        <v>359</v>
      </c>
      <c r="I67" s="174"/>
      <c r="J67" s="174"/>
      <c r="K67" s="174" t="s">
        <v>667</v>
      </c>
      <c r="L67" s="172">
        <v>7224</v>
      </c>
      <c r="M67" s="178">
        <v>9189718</v>
      </c>
      <c r="N67" s="10">
        <v>46041</v>
      </c>
    </row>
    <row r="68" spans="1:14" ht="15" customHeight="1">
      <c r="A68" s="172">
        <v>29261</v>
      </c>
      <c r="B68" s="173" t="s">
        <v>8</v>
      </c>
      <c r="C68" s="173" t="s">
        <v>670</v>
      </c>
      <c r="D68" s="173" t="s">
        <v>14</v>
      </c>
      <c r="E68" s="174" t="s">
        <v>197</v>
      </c>
      <c r="F68" s="175"/>
      <c r="G68" s="174" t="s">
        <v>2</v>
      </c>
      <c r="H68" s="176" t="s">
        <v>117</v>
      </c>
      <c r="I68" s="174"/>
      <c r="J68" s="174"/>
      <c r="K68" s="174" t="s">
        <v>256</v>
      </c>
      <c r="L68" s="172">
        <v>31945</v>
      </c>
      <c r="M68" s="178">
        <v>9338589</v>
      </c>
      <c r="N68" s="10">
        <v>46041</v>
      </c>
    </row>
    <row r="69" spans="1:14" ht="15" customHeight="1">
      <c r="A69" s="172">
        <v>9000</v>
      </c>
      <c r="B69" s="173" t="s">
        <v>81</v>
      </c>
      <c r="C69" s="173" t="s">
        <v>673</v>
      </c>
      <c r="D69" s="173" t="s">
        <v>64</v>
      </c>
      <c r="E69" s="214"/>
      <c r="F69" s="175"/>
      <c r="G69" s="174" t="s">
        <v>60</v>
      </c>
      <c r="H69" s="176" t="s">
        <v>196</v>
      </c>
      <c r="I69" s="174"/>
      <c r="J69" s="174"/>
      <c r="K69" s="174" t="s">
        <v>674</v>
      </c>
      <c r="L69" s="172">
        <v>10860</v>
      </c>
      <c r="M69" s="178">
        <v>9449388</v>
      </c>
      <c r="N69" s="10">
        <v>46042</v>
      </c>
    </row>
    <row r="70" spans="1:14" ht="15" customHeight="1">
      <c r="A70" s="172">
        <v>27500</v>
      </c>
      <c r="B70" s="173" t="s">
        <v>47</v>
      </c>
      <c r="C70" s="173" t="s">
        <v>681</v>
      </c>
      <c r="D70" s="173" t="s">
        <v>13</v>
      </c>
      <c r="E70" s="174" t="s">
        <v>200</v>
      </c>
      <c r="F70" s="175"/>
      <c r="G70" s="174" t="s">
        <v>16</v>
      </c>
      <c r="H70" s="176" t="s">
        <v>379</v>
      </c>
      <c r="I70" s="174" t="s">
        <v>125</v>
      </c>
      <c r="J70" s="174"/>
      <c r="K70" s="174" t="s">
        <v>682</v>
      </c>
      <c r="L70" s="172">
        <v>28290</v>
      </c>
      <c r="M70" s="178">
        <v>9222558</v>
      </c>
      <c r="N70" s="10">
        <v>46042</v>
      </c>
    </row>
    <row r="71" spans="1:14" ht="15" customHeight="1">
      <c r="A71" s="11">
        <v>21000</v>
      </c>
      <c r="B71" s="173" t="s">
        <v>81</v>
      </c>
      <c r="C71" s="25" t="s">
        <v>675</v>
      </c>
      <c r="D71" s="25" t="s">
        <v>64</v>
      </c>
      <c r="E71" s="24"/>
      <c r="F71" s="7"/>
      <c r="G71" s="24" t="s">
        <v>551</v>
      </c>
      <c r="H71" s="165"/>
      <c r="I71" s="24"/>
      <c r="J71" s="24"/>
      <c r="K71" s="24" t="s">
        <v>676</v>
      </c>
      <c r="L71" s="11">
        <v>22056</v>
      </c>
      <c r="M71" s="16">
        <v>9107033</v>
      </c>
      <c r="N71" s="10">
        <v>46042</v>
      </c>
    </row>
    <row r="72" spans="1:14" ht="15" customHeight="1">
      <c r="A72" s="11">
        <v>21000</v>
      </c>
      <c r="B72" s="25" t="s">
        <v>47</v>
      </c>
      <c r="C72" s="25" t="s">
        <v>677</v>
      </c>
      <c r="D72" s="25" t="s">
        <v>13</v>
      </c>
      <c r="E72" s="24" t="s">
        <v>242</v>
      </c>
      <c r="F72" s="7"/>
      <c r="G72" s="24" t="s">
        <v>60</v>
      </c>
      <c r="H72" s="165" t="s">
        <v>76</v>
      </c>
      <c r="I72" s="24" t="s">
        <v>243</v>
      </c>
      <c r="J72" s="24"/>
      <c r="K72" s="24" t="s">
        <v>678</v>
      </c>
      <c r="L72" s="11">
        <v>27321</v>
      </c>
      <c r="M72" s="16">
        <v>9111357</v>
      </c>
      <c r="N72" s="10">
        <v>46042</v>
      </c>
    </row>
    <row r="73" spans="1:14" ht="15" customHeight="1">
      <c r="A73" s="11">
        <v>30850</v>
      </c>
      <c r="B73" s="173" t="s">
        <v>47</v>
      </c>
      <c r="C73" s="25" t="s">
        <v>688</v>
      </c>
      <c r="D73" s="25" t="s">
        <v>64</v>
      </c>
      <c r="E73" s="24"/>
      <c r="F73" s="7"/>
      <c r="G73" s="24" t="s">
        <v>60</v>
      </c>
      <c r="H73" s="165" t="s">
        <v>208</v>
      </c>
      <c r="I73" s="24"/>
      <c r="J73" s="24"/>
      <c r="K73" s="24" t="s">
        <v>219</v>
      </c>
      <c r="L73" s="155">
        <v>32039</v>
      </c>
      <c r="M73" s="16">
        <v>9266918</v>
      </c>
      <c r="N73" s="10">
        <v>46043</v>
      </c>
    </row>
    <row r="74" spans="1:14" ht="15" customHeight="1">
      <c r="A74" s="11">
        <v>24200</v>
      </c>
      <c r="B74" s="25" t="s">
        <v>47</v>
      </c>
      <c r="C74" s="25" t="s">
        <v>683</v>
      </c>
      <c r="D74" s="25" t="s">
        <v>13</v>
      </c>
      <c r="E74" s="24" t="s">
        <v>199</v>
      </c>
      <c r="F74" s="7"/>
      <c r="G74" s="174" t="s">
        <v>60</v>
      </c>
      <c r="H74" s="165" t="s">
        <v>34</v>
      </c>
      <c r="I74" s="24" t="s">
        <v>124</v>
      </c>
      <c r="J74" s="24"/>
      <c r="K74" s="24" t="s">
        <v>684</v>
      </c>
      <c r="L74" s="11">
        <v>26412</v>
      </c>
      <c r="M74" s="16">
        <v>9125229</v>
      </c>
      <c r="N74" s="10">
        <v>46043</v>
      </c>
    </row>
    <row r="75" spans="1:14" ht="15" customHeight="1">
      <c r="A75" s="11">
        <v>5000</v>
      </c>
      <c r="B75" s="173" t="s">
        <v>1012</v>
      </c>
      <c r="C75" s="25" t="s">
        <v>685</v>
      </c>
      <c r="D75" s="25" t="s">
        <v>6</v>
      </c>
      <c r="E75" s="24"/>
      <c r="F75" s="7"/>
      <c r="G75" s="24" t="s">
        <v>16</v>
      </c>
      <c r="H75" s="165" t="s">
        <v>1014</v>
      </c>
      <c r="I75" s="24"/>
      <c r="J75" s="24"/>
      <c r="K75" s="24" t="s">
        <v>686</v>
      </c>
      <c r="L75" s="155">
        <v>6139</v>
      </c>
      <c r="M75" s="16">
        <v>9310331</v>
      </c>
      <c r="N75" s="10">
        <v>46043</v>
      </c>
    </row>
    <row r="76" spans="1:14" ht="15" customHeight="1">
      <c r="A76" s="11">
        <v>27000</v>
      </c>
      <c r="B76" s="173" t="s">
        <v>47</v>
      </c>
      <c r="C76" s="25" t="s">
        <v>691</v>
      </c>
      <c r="D76" s="25" t="s">
        <v>13</v>
      </c>
      <c r="E76" s="24" t="s">
        <v>198</v>
      </c>
      <c r="F76" s="7"/>
      <c r="G76" s="24" t="s">
        <v>0</v>
      </c>
      <c r="H76" s="165" t="s">
        <v>5</v>
      </c>
      <c r="I76" s="24"/>
      <c r="J76" s="24"/>
      <c r="K76" s="24" t="s">
        <v>290</v>
      </c>
      <c r="L76" s="11">
        <v>29727</v>
      </c>
      <c r="M76" s="16">
        <v>9286944</v>
      </c>
      <c r="N76" s="10">
        <v>46044</v>
      </c>
    </row>
    <row r="77" spans="1:14" ht="15" customHeight="1">
      <c r="A77" s="11">
        <v>30000</v>
      </c>
      <c r="B77" s="25" t="s">
        <v>47</v>
      </c>
      <c r="C77" s="25" t="s">
        <v>696</v>
      </c>
      <c r="D77" s="25" t="s">
        <v>64</v>
      </c>
      <c r="E77" s="174" t="s">
        <v>202</v>
      </c>
      <c r="F77" s="7"/>
      <c r="G77" s="24" t="s">
        <v>60</v>
      </c>
      <c r="H77" s="165" t="s">
        <v>697</v>
      </c>
      <c r="I77" s="24" t="s">
        <v>123</v>
      </c>
      <c r="J77" s="24"/>
      <c r="K77" s="24" t="s">
        <v>698</v>
      </c>
      <c r="L77" s="155">
        <v>30361</v>
      </c>
      <c r="M77" s="16">
        <v>9578995</v>
      </c>
      <c r="N77" s="10">
        <v>46044</v>
      </c>
    </row>
    <row r="78" spans="1:14" ht="15" customHeight="1">
      <c r="A78" s="172">
        <v>3100</v>
      </c>
      <c r="B78" s="173"/>
      <c r="C78" s="173" t="s">
        <v>701</v>
      </c>
      <c r="D78" s="25" t="s">
        <v>109</v>
      </c>
      <c r="E78" s="24"/>
      <c r="F78" s="175"/>
      <c r="G78" s="174" t="s">
        <v>16</v>
      </c>
      <c r="H78" s="176" t="s">
        <v>440</v>
      </c>
      <c r="I78" s="174"/>
      <c r="J78" s="174"/>
      <c r="K78" s="174" t="s">
        <v>358</v>
      </c>
      <c r="L78" s="177">
        <v>3419</v>
      </c>
      <c r="M78" s="178">
        <v>9138769</v>
      </c>
      <c r="N78" s="10">
        <v>46044</v>
      </c>
    </row>
    <row r="79" spans="1:14" ht="15" customHeight="1">
      <c r="A79" s="11">
        <v>50000</v>
      </c>
      <c r="B79" s="173"/>
      <c r="C79" s="25" t="s">
        <v>699</v>
      </c>
      <c r="D79" s="25" t="s">
        <v>109</v>
      </c>
      <c r="E79" s="24"/>
      <c r="F79" s="7"/>
      <c r="G79" s="24" t="s">
        <v>60</v>
      </c>
      <c r="H79" s="165" t="s">
        <v>79</v>
      </c>
      <c r="I79" s="24"/>
      <c r="J79" s="24"/>
      <c r="K79" s="24" t="s">
        <v>219</v>
      </c>
      <c r="L79" s="155">
        <v>52434</v>
      </c>
      <c r="M79" s="16">
        <v>9216808</v>
      </c>
      <c r="N79" s="10">
        <v>46044</v>
      </c>
    </row>
    <row r="80" spans="1:14" ht="15" customHeight="1">
      <c r="A80" s="11">
        <v>30000</v>
      </c>
      <c r="B80" s="173" t="s">
        <v>47</v>
      </c>
      <c r="C80" s="25" t="s">
        <v>693</v>
      </c>
      <c r="D80" s="25" t="s">
        <v>13</v>
      </c>
      <c r="E80" s="24" t="s">
        <v>156</v>
      </c>
      <c r="F80" s="7"/>
      <c r="G80" s="24" t="s">
        <v>16</v>
      </c>
      <c r="H80" s="165" t="s">
        <v>694</v>
      </c>
      <c r="I80" s="24" t="s">
        <v>148</v>
      </c>
      <c r="J80" s="24"/>
      <c r="K80" s="24" t="s">
        <v>579</v>
      </c>
      <c r="L80" s="11">
        <v>31025</v>
      </c>
      <c r="M80" s="16">
        <v>9197882</v>
      </c>
      <c r="N80" s="10">
        <v>46044</v>
      </c>
    </row>
    <row r="81" spans="1:14" ht="15" customHeight="1">
      <c r="A81" s="11">
        <v>33000</v>
      </c>
      <c r="B81" s="173" t="s">
        <v>47</v>
      </c>
      <c r="C81" s="25" t="s">
        <v>689</v>
      </c>
      <c r="D81" s="25" t="s">
        <v>13</v>
      </c>
      <c r="E81" s="24" t="s">
        <v>204</v>
      </c>
      <c r="F81" s="7"/>
      <c r="G81" s="24" t="s">
        <v>1</v>
      </c>
      <c r="H81" s="165" t="s">
        <v>162</v>
      </c>
      <c r="I81" s="24"/>
      <c r="J81" s="24"/>
      <c r="K81" s="24" t="s">
        <v>690</v>
      </c>
      <c r="L81" s="11">
        <v>34604</v>
      </c>
      <c r="M81" s="16">
        <v>9498315</v>
      </c>
      <c r="N81" s="10">
        <v>46044</v>
      </c>
    </row>
    <row r="82" spans="1:14" ht="15" customHeight="1">
      <c r="A82" s="11">
        <v>27000</v>
      </c>
      <c r="B82" s="25" t="s">
        <v>866</v>
      </c>
      <c r="C82" s="25" t="s">
        <v>700</v>
      </c>
      <c r="D82" s="25" t="s">
        <v>14</v>
      </c>
      <c r="E82" s="24" t="s">
        <v>197</v>
      </c>
      <c r="F82" s="7"/>
      <c r="G82" s="24" t="s">
        <v>1</v>
      </c>
      <c r="H82" s="165" t="s">
        <v>162</v>
      </c>
      <c r="I82" s="24"/>
      <c r="J82" s="24"/>
      <c r="K82" s="24" t="s">
        <v>286</v>
      </c>
      <c r="L82" s="155">
        <v>28671</v>
      </c>
      <c r="M82" s="16">
        <v>9296327</v>
      </c>
      <c r="N82" s="10">
        <v>46044</v>
      </c>
    </row>
    <row r="83" spans="1:14" s="85" customFormat="1" ht="15" customHeight="1">
      <c r="A83" s="11">
        <v>12700</v>
      </c>
      <c r="B83" s="25" t="s">
        <v>8</v>
      </c>
      <c r="C83" s="25" t="s">
        <v>692</v>
      </c>
      <c r="D83" s="25" t="s">
        <v>13</v>
      </c>
      <c r="E83" s="24" t="s">
        <v>199</v>
      </c>
      <c r="F83" s="7"/>
      <c r="G83" s="24" t="s">
        <v>110</v>
      </c>
      <c r="H83" s="165" t="s">
        <v>121</v>
      </c>
      <c r="I83" s="24"/>
      <c r="J83" s="24"/>
      <c r="K83" s="24" t="s">
        <v>382</v>
      </c>
      <c r="L83" s="155">
        <v>13286</v>
      </c>
      <c r="M83" s="16">
        <v>8214889</v>
      </c>
      <c r="N83" s="10">
        <v>46044</v>
      </c>
    </row>
    <row r="84" spans="1:14" ht="15" customHeight="1">
      <c r="A84" s="11">
        <v>50000</v>
      </c>
      <c r="B84" s="25" t="s">
        <v>47</v>
      </c>
      <c r="C84" s="25" t="s">
        <v>704</v>
      </c>
      <c r="D84" s="25" t="s">
        <v>13</v>
      </c>
      <c r="E84" s="24" t="s">
        <v>198</v>
      </c>
      <c r="F84" s="7"/>
      <c r="G84" s="24" t="s">
        <v>0</v>
      </c>
      <c r="H84" s="165" t="s">
        <v>5</v>
      </c>
      <c r="I84" s="24"/>
      <c r="J84" s="24"/>
      <c r="K84" s="24" t="s">
        <v>338</v>
      </c>
      <c r="L84" s="11">
        <v>63542</v>
      </c>
      <c r="M84" s="16">
        <v>1044003</v>
      </c>
      <c r="N84" s="10">
        <v>46045</v>
      </c>
    </row>
    <row r="85" spans="1:14" ht="15" customHeight="1">
      <c r="A85" s="11">
        <v>66000</v>
      </c>
      <c r="B85" s="25" t="s">
        <v>866</v>
      </c>
      <c r="C85" s="25" t="s">
        <v>708</v>
      </c>
      <c r="D85" s="25" t="s">
        <v>14</v>
      </c>
      <c r="E85" s="24" t="s">
        <v>203</v>
      </c>
      <c r="F85" s="7"/>
      <c r="G85" s="24" t="s">
        <v>32</v>
      </c>
      <c r="H85" s="165" t="s">
        <v>33</v>
      </c>
      <c r="I85" s="24"/>
      <c r="J85" s="24"/>
      <c r="K85" s="24" t="s">
        <v>709</v>
      </c>
      <c r="L85" s="11">
        <v>75610</v>
      </c>
      <c r="M85" s="16">
        <v>9673525</v>
      </c>
      <c r="N85" s="10">
        <v>46045</v>
      </c>
    </row>
    <row r="86" spans="1:14" ht="15" customHeight="1">
      <c r="A86" s="11">
        <v>3400</v>
      </c>
      <c r="B86" s="25" t="s">
        <v>658</v>
      </c>
      <c r="C86" s="25" t="s">
        <v>705</v>
      </c>
      <c r="D86" s="25" t="s">
        <v>64</v>
      </c>
      <c r="E86" s="24"/>
      <c r="F86" s="7"/>
      <c r="G86" s="24" t="s">
        <v>16</v>
      </c>
      <c r="H86" s="165" t="s">
        <v>706</v>
      </c>
      <c r="I86" s="24"/>
      <c r="J86" s="24"/>
      <c r="K86" s="24" t="s">
        <v>707</v>
      </c>
      <c r="L86" s="155">
        <v>3660</v>
      </c>
      <c r="M86" s="16">
        <v>9124873</v>
      </c>
      <c r="N86" s="10">
        <v>46045</v>
      </c>
    </row>
    <row r="87" spans="1:14" ht="15" customHeight="1">
      <c r="A87" s="11">
        <v>27150</v>
      </c>
      <c r="B87" s="25" t="s">
        <v>47</v>
      </c>
      <c r="C87" s="25" t="s">
        <v>703</v>
      </c>
      <c r="D87" s="25" t="s">
        <v>13</v>
      </c>
      <c r="E87" s="24" t="s">
        <v>246</v>
      </c>
      <c r="F87" s="7"/>
      <c r="G87" s="24" t="s">
        <v>16</v>
      </c>
      <c r="H87" s="165" t="s">
        <v>37</v>
      </c>
      <c r="I87" s="24"/>
      <c r="J87" s="24"/>
      <c r="K87" s="24" t="s">
        <v>608</v>
      </c>
      <c r="L87" s="11">
        <v>28379</v>
      </c>
      <c r="M87" s="16">
        <v>9260859</v>
      </c>
      <c r="N87" s="10">
        <v>46045</v>
      </c>
    </row>
    <row r="88" spans="1:14" ht="15" customHeight="1">
      <c r="A88" s="11">
        <v>11000</v>
      </c>
      <c r="B88" s="25" t="s">
        <v>48</v>
      </c>
      <c r="C88" s="25" t="s">
        <v>710</v>
      </c>
      <c r="D88" s="25" t="s">
        <v>64</v>
      </c>
      <c r="E88" s="24" t="s">
        <v>202</v>
      </c>
      <c r="F88" s="7"/>
      <c r="G88" s="24" t="s">
        <v>29</v>
      </c>
      <c r="H88" s="165" t="s">
        <v>19</v>
      </c>
      <c r="I88" s="24" t="s">
        <v>123</v>
      </c>
      <c r="J88" s="24"/>
      <c r="K88" s="24" t="s">
        <v>711</v>
      </c>
      <c r="L88" s="155">
        <v>34656</v>
      </c>
      <c r="M88" s="16">
        <v>9260158</v>
      </c>
      <c r="N88" s="10">
        <v>46045</v>
      </c>
    </row>
    <row r="89" spans="1:14" ht="15" customHeight="1">
      <c r="A89" s="11">
        <v>66000</v>
      </c>
      <c r="B89" s="25" t="s">
        <v>47</v>
      </c>
      <c r="C89" s="25" t="s">
        <v>702</v>
      </c>
      <c r="D89" s="25" t="s">
        <v>14</v>
      </c>
      <c r="E89" s="24" t="s">
        <v>206</v>
      </c>
      <c r="F89" s="7"/>
      <c r="G89" s="24" t="s">
        <v>551</v>
      </c>
      <c r="H89" s="165"/>
      <c r="I89" s="24"/>
      <c r="J89" s="24"/>
      <c r="K89" s="24" t="s">
        <v>297</v>
      </c>
      <c r="L89" s="11">
        <v>77834</v>
      </c>
      <c r="M89" s="16">
        <v>9290701</v>
      </c>
      <c r="N89" s="10">
        <v>46045</v>
      </c>
    </row>
    <row r="90" spans="1:14" ht="15" customHeight="1">
      <c r="A90" s="11">
        <v>25700</v>
      </c>
      <c r="B90" s="25" t="s">
        <v>47</v>
      </c>
      <c r="C90" s="25" t="s">
        <v>713</v>
      </c>
      <c r="D90" s="25" t="s">
        <v>13</v>
      </c>
      <c r="E90" s="24" t="s">
        <v>246</v>
      </c>
      <c r="F90" s="7"/>
      <c r="G90" s="24" t="s">
        <v>1</v>
      </c>
      <c r="H90" s="165" t="s">
        <v>254</v>
      </c>
      <c r="I90" s="24"/>
      <c r="J90" s="24"/>
      <c r="K90" s="24" t="s">
        <v>714</v>
      </c>
      <c r="L90" s="11">
        <v>27359</v>
      </c>
      <c r="M90" s="16">
        <v>9117832</v>
      </c>
      <c r="N90" s="10">
        <v>46046</v>
      </c>
    </row>
    <row r="91" spans="1:14" ht="15" customHeight="1">
      <c r="A91" s="11">
        <v>60000</v>
      </c>
      <c r="B91" s="25" t="s">
        <v>47</v>
      </c>
      <c r="C91" s="25" t="s">
        <v>712</v>
      </c>
      <c r="D91" s="25" t="s">
        <v>13</v>
      </c>
      <c r="E91" s="24" t="s">
        <v>200</v>
      </c>
      <c r="F91" s="7"/>
      <c r="G91" s="24" t="s">
        <v>12</v>
      </c>
      <c r="H91" s="165" t="s">
        <v>225</v>
      </c>
      <c r="I91" s="24" t="s">
        <v>125</v>
      </c>
      <c r="J91" s="24"/>
      <c r="K91" s="24" t="s">
        <v>344</v>
      </c>
      <c r="L91" s="11">
        <v>82017</v>
      </c>
      <c r="M91" s="16">
        <v>9582489</v>
      </c>
      <c r="N91" s="10">
        <v>46046</v>
      </c>
    </row>
    <row r="92" spans="1:14" ht="15" customHeight="1">
      <c r="A92" s="11">
        <v>65881</v>
      </c>
      <c r="B92" s="25" t="s">
        <v>47</v>
      </c>
      <c r="C92" s="25" t="s">
        <v>720</v>
      </c>
      <c r="D92" s="25" t="s">
        <v>13</v>
      </c>
      <c r="E92" s="24"/>
      <c r="F92" s="7"/>
      <c r="G92" s="24"/>
      <c r="H92" s="165"/>
      <c r="I92" s="24"/>
      <c r="J92" s="24"/>
      <c r="K92" s="24" t="s">
        <v>113</v>
      </c>
      <c r="L92" s="155">
        <v>76878</v>
      </c>
      <c r="M92" s="16">
        <v>9276171</v>
      </c>
      <c r="N92" s="10">
        <v>46046</v>
      </c>
    </row>
    <row r="93" spans="1:14" ht="15" customHeight="1">
      <c r="A93" s="11">
        <v>4800</v>
      </c>
      <c r="B93" s="25" t="s">
        <v>717</v>
      </c>
      <c r="C93" s="25" t="s">
        <v>718</v>
      </c>
      <c r="D93" s="25" t="s">
        <v>13</v>
      </c>
      <c r="E93" s="24" t="s">
        <v>199</v>
      </c>
      <c r="F93" s="7"/>
      <c r="G93" s="24" t="s">
        <v>32</v>
      </c>
      <c r="H93" s="165" t="s">
        <v>33</v>
      </c>
      <c r="I93" s="24"/>
      <c r="J93" s="24"/>
      <c r="K93" s="24" t="s">
        <v>719</v>
      </c>
      <c r="L93" s="11">
        <v>4402</v>
      </c>
      <c r="M93" s="16">
        <v>8806149</v>
      </c>
      <c r="N93" s="10">
        <v>46046</v>
      </c>
    </row>
    <row r="94" spans="1:14" ht="15" customHeight="1">
      <c r="A94" s="11">
        <v>6500</v>
      </c>
      <c r="B94" s="25" t="s">
        <v>55</v>
      </c>
      <c r="C94" s="25" t="s">
        <v>721</v>
      </c>
      <c r="D94" s="25" t="s">
        <v>13</v>
      </c>
      <c r="E94" s="24"/>
      <c r="F94" s="7"/>
      <c r="G94" s="24" t="s">
        <v>60</v>
      </c>
      <c r="H94" s="165" t="s">
        <v>722</v>
      </c>
      <c r="I94" s="24"/>
      <c r="J94" s="24"/>
      <c r="K94" s="24" t="s">
        <v>723</v>
      </c>
      <c r="L94" s="11">
        <v>7416</v>
      </c>
      <c r="M94" s="16">
        <v>9001136</v>
      </c>
      <c r="N94" s="10">
        <v>46047</v>
      </c>
    </row>
    <row r="95" spans="1:14" ht="15" customHeight="1">
      <c r="A95" s="11">
        <v>2800</v>
      </c>
      <c r="B95" s="25"/>
      <c r="C95" s="25" t="s">
        <v>730</v>
      </c>
      <c r="D95" s="25" t="s">
        <v>9</v>
      </c>
      <c r="E95" s="24"/>
      <c r="F95" s="7"/>
      <c r="G95" s="24" t="s">
        <v>60</v>
      </c>
      <c r="H95" s="165" t="s">
        <v>31</v>
      </c>
      <c r="I95" s="24"/>
      <c r="J95" s="24"/>
      <c r="K95" s="24" t="s">
        <v>731</v>
      </c>
      <c r="L95" s="11">
        <v>3085</v>
      </c>
      <c r="M95" s="16">
        <v>9111761</v>
      </c>
      <c r="N95" s="10">
        <v>46047</v>
      </c>
    </row>
    <row r="96" spans="1:14" ht="15" customHeight="1">
      <c r="A96" s="11">
        <v>7700</v>
      </c>
      <c r="B96" s="25" t="s">
        <v>47</v>
      </c>
      <c r="C96" s="25" t="s">
        <v>728</v>
      </c>
      <c r="D96" s="25" t="s">
        <v>13</v>
      </c>
      <c r="E96" s="24" t="s">
        <v>204</v>
      </c>
      <c r="F96" s="7"/>
      <c r="G96" s="24" t="s">
        <v>15</v>
      </c>
      <c r="H96" s="165" t="s">
        <v>224</v>
      </c>
      <c r="I96" s="24" t="s">
        <v>729</v>
      </c>
      <c r="J96" s="24"/>
      <c r="K96" s="24" t="s">
        <v>177</v>
      </c>
      <c r="L96" s="155">
        <v>10122</v>
      </c>
      <c r="M96" s="16">
        <v>9191577</v>
      </c>
      <c r="N96" s="10">
        <v>46047</v>
      </c>
    </row>
    <row r="97" spans="1:14" ht="15" customHeight="1">
      <c r="A97" s="11">
        <v>6600</v>
      </c>
      <c r="B97" s="25" t="s">
        <v>81</v>
      </c>
      <c r="C97" s="25" t="s">
        <v>724</v>
      </c>
      <c r="D97" s="25" t="s">
        <v>13</v>
      </c>
      <c r="E97" s="24"/>
      <c r="F97" s="7"/>
      <c r="G97" s="24" t="s">
        <v>15</v>
      </c>
      <c r="H97" s="165" t="s">
        <v>253</v>
      </c>
      <c r="I97" s="24"/>
      <c r="J97" s="24"/>
      <c r="K97" s="24" t="s">
        <v>725</v>
      </c>
      <c r="L97" s="11">
        <v>7737</v>
      </c>
      <c r="M97" s="16">
        <v>9119907</v>
      </c>
      <c r="N97" s="10">
        <v>46047</v>
      </c>
    </row>
    <row r="98" spans="1:14" ht="15" customHeight="1">
      <c r="A98" s="11">
        <v>60000</v>
      </c>
      <c r="B98" s="25" t="s">
        <v>47</v>
      </c>
      <c r="C98" s="25" t="s">
        <v>726</v>
      </c>
      <c r="D98" s="25" t="s">
        <v>14</v>
      </c>
      <c r="E98" s="24"/>
      <c r="F98" s="7"/>
      <c r="G98" s="24" t="s">
        <v>551</v>
      </c>
      <c r="H98" s="165"/>
      <c r="I98" s="24"/>
      <c r="J98" s="24"/>
      <c r="K98" s="24" t="s">
        <v>727</v>
      </c>
      <c r="L98" s="155">
        <v>73311</v>
      </c>
      <c r="M98" s="16">
        <v>9218284</v>
      </c>
      <c r="N98" s="10">
        <v>46047</v>
      </c>
    </row>
    <row r="99" spans="1:14" ht="15" customHeight="1">
      <c r="A99" s="11">
        <v>5000</v>
      </c>
      <c r="B99" s="25" t="s">
        <v>8</v>
      </c>
      <c r="C99" s="25" t="s">
        <v>856</v>
      </c>
      <c r="D99" s="25" t="s">
        <v>6</v>
      </c>
      <c r="E99" s="24"/>
      <c r="F99" s="7"/>
      <c r="G99" s="24" t="s">
        <v>16</v>
      </c>
      <c r="H99" s="165" t="s">
        <v>450</v>
      </c>
      <c r="I99" s="24" t="s">
        <v>434</v>
      </c>
      <c r="J99" s="24"/>
      <c r="K99" s="24" t="s">
        <v>857</v>
      </c>
      <c r="L99" s="11">
        <v>8184</v>
      </c>
      <c r="M99" s="233">
        <v>9349992</v>
      </c>
      <c r="N99" s="10">
        <v>46049</v>
      </c>
    </row>
    <row r="100" spans="1:14" ht="15" customHeight="1">
      <c r="A100" s="11">
        <v>30000</v>
      </c>
      <c r="B100" s="25" t="s">
        <v>47</v>
      </c>
      <c r="C100" s="25" t="s">
        <v>858</v>
      </c>
      <c r="D100" s="25" t="s">
        <v>13</v>
      </c>
      <c r="E100" s="24" t="s">
        <v>242</v>
      </c>
      <c r="F100" s="7"/>
      <c r="G100" s="174" t="s">
        <v>60</v>
      </c>
      <c r="H100" s="165" t="s">
        <v>76</v>
      </c>
      <c r="I100" s="24" t="s">
        <v>243</v>
      </c>
      <c r="J100" s="24"/>
      <c r="K100" s="24" t="s">
        <v>859</v>
      </c>
      <c r="L100" s="11">
        <v>23003</v>
      </c>
      <c r="M100" s="16">
        <v>9545560</v>
      </c>
      <c r="N100" s="216">
        <v>46050</v>
      </c>
    </row>
    <row r="101" spans="1:14" ht="15" customHeight="1">
      <c r="A101" s="11">
        <v>6000</v>
      </c>
      <c r="B101" s="25" t="s">
        <v>81</v>
      </c>
      <c r="C101" s="25" t="s">
        <v>860</v>
      </c>
      <c r="D101" s="25" t="s">
        <v>13</v>
      </c>
      <c r="E101" s="24" t="s">
        <v>199</v>
      </c>
      <c r="F101" s="7"/>
      <c r="G101" s="24" t="s">
        <v>60</v>
      </c>
      <c r="H101" s="165" t="s">
        <v>861</v>
      </c>
      <c r="I101" s="24" t="s">
        <v>125</v>
      </c>
      <c r="J101" s="24"/>
      <c r="K101" s="24" t="s">
        <v>862</v>
      </c>
      <c r="L101" s="11">
        <v>6830</v>
      </c>
      <c r="M101" s="16">
        <v>9163142</v>
      </c>
      <c r="N101" s="216">
        <v>46050</v>
      </c>
    </row>
    <row r="102" spans="1:14" ht="15" customHeight="1">
      <c r="A102" s="11">
        <v>2900</v>
      </c>
      <c r="B102" s="25" t="s">
        <v>47</v>
      </c>
      <c r="C102" s="25" t="s">
        <v>863</v>
      </c>
      <c r="D102" s="25" t="s">
        <v>13</v>
      </c>
      <c r="E102" s="24" t="s">
        <v>198</v>
      </c>
      <c r="F102" s="7"/>
      <c r="G102" s="24" t="s">
        <v>15</v>
      </c>
      <c r="H102" s="24" t="s">
        <v>224</v>
      </c>
      <c r="I102" s="24"/>
      <c r="J102" s="24"/>
      <c r="K102" s="24" t="s">
        <v>864</v>
      </c>
      <c r="L102" s="155">
        <v>3096</v>
      </c>
      <c r="M102" s="16">
        <v>7827342</v>
      </c>
      <c r="N102" s="10">
        <v>46050</v>
      </c>
    </row>
    <row r="103" spans="1:14" ht="15" customHeight="1">
      <c r="A103" s="11">
        <v>10000</v>
      </c>
      <c r="B103" s="25"/>
      <c r="C103" s="25" t="s">
        <v>865</v>
      </c>
      <c r="D103" s="25" t="s">
        <v>109</v>
      </c>
      <c r="E103" s="24"/>
      <c r="F103" s="7"/>
      <c r="G103" s="24" t="s">
        <v>16</v>
      </c>
      <c r="H103" s="24" t="s">
        <v>37</v>
      </c>
      <c r="I103" s="24"/>
      <c r="J103" s="24"/>
      <c r="K103" s="24" t="s">
        <v>376</v>
      </c>
      <c r="L103" s="155">
        <v>11307</v>
      </c>
      <c r="M103" s="16">
        <v>9106974</v>
      </c>
      <c r="N103" s="10">
        <v>46050</v>
      </c>
    </row>
    <row r="104" spans="1:14" ht="15" customHeight="1">
      <c r="A104" s="11">
        <v>66000</v>
      </c>
      <c r="B104" s="25" t="s">
        <v>866</v>
      </c>
      <c r="C104" s="25" t="s">
        <v>867</v>
      </c>
      <c r="D104" s="25" t="s">
        <v>14</v>
      </c>
      <c r="E104" s="24" t="s">
        <v>201</v>
      </c>
      <c r="F104" s="7"/>
      <c r="G104" s="24" t="s">
        <v>35</v>
      </c>
      <c r="H104" s="165" t="s">
        <v>36</v>
      </c>
      <c r="I104" s="24" t="s">
        <v>123</v>
      </c>
      <c r="J104" s="24"/>
      <c r="K104" s="24" t="s">
        <v>868</v>
      </c>
      <c r="L104" s="11">
        <v>75409</v>
      </c>
      <c r="M104" s="16">
        <v>9291121</v>
      </c>
      <c r="N104" s="216">
        <v>46050</v>
      </c>
    </row>
    <row r="105" spans="1:14" ht="15" customHeight="1">
      <c r="A105" s="11">
        <v>2500</v>
      </c>
      <c r="B105" s="25" t="s">
        <v>78</v>
      </c>
      <c r="C105" s="25" t="s">
        <v>869</v>
      </c>
      <c r="D105" s="25" t="s">
        <v>13</v>
      </c>
      <c r="E105" s="24" t="s">
        <v>840</v>
      </c>
      <c r="F105" s="7"/>
      <c r="G105" s="24" t="s">
        <v>90</v>
      </c>
      <c r="H105" s="165" t="s">
        <v>11</v>
      </c>
      <c r="I105" s="24"/>
      <c r="J105" s="24"/>
      <c r="K105" s="24" t="s">
        <v>870</v>
      </c>
      <c r="L105" s="11">
        <v>3346</v>
      </c>
      <c r="M105" s="16">
        <v>9359210</v>
      </c>
      <c r="N105" s="216">
        <v>46050</v>
      </c>
    </row>
    <row r="106" spans="1:14" ht="15" customHeight="1">
      <c r="A106" s="11">
        <v>30000</v>
      </c>
      <c r="B106" s="25" t="s">
        <v>47</v>
      </c>
      <c r="C106" s="25" t="s">
        <v>871</v>
      </c>
      <c r="D106" s="25" t="s">
        <v>13</v>
      </c>
      <c r="E106" s="24" t="s">
        <v>156</v>
      </c>
      <c r="F106" s="7"/>
      <c r="G106" s="24" t="s">
        <v>16</v>
      </c>
      <c r="H106" s="165" t="s">
        <v>431</v>
      </c>
      <c r="I106" s="24" t="s">
        <v>148</v>
      </c>
      <c r="J106" s="24"/>
      <c r="K106" s="24" t="s">
        <v>872</v>
      </c>
      <c r="L106" s="11">
        <v>30347</v>
      </c>
      <c r="M106" s="16">
        <v>9576014</v>
      </c>
      <c r="N106" s="216">
        <v>46050</v>
      </c>
    </row>
    <row r="107" spans="1:14" ht="15" customHeight="1">
      <c r="A107" s="11">
        <v>12000</v>
      </c>
      <c r="B107" s="25" t="s">
        <v>8</v>
      </c>
      <c r="C107" s="25" t="s">
        <v>873</v>
      </c>
      <c r="D107" s="25" t="s">
        <v>14</v>
      </c>
      <c r="E107" s="24"/>
      <c r="F107" s="7"/>
      <c r="G107" s="24" t="s">
        <v>551</v>
      </c>
      <c r="H107" s="165"/>
      <c r="I107" s="24"/>
      <c r="J107" s="24"/>
      <c r="K107" s="24" t="s">
        <v>287</v>
      </c>
      <c r="L107" s="155">
        <v>12235</v>
      </c>
      <c r="M107" s="16">
        <v>9217797</v>
      </c>
      <c r="N107" s="10">
        <v>46050</v>
      </c>
    </row>
    <row r="108" spans="1:14" ht="15" customHeight="1">
      <c r="A108" s="11">
        <v>52000</v>
      </c>
      <c r="B108" s="25" t="s">
        <v>8</v>
      </c>
      <c r="C108" s="25" t="s">
        <v>874</v>
      </c>
      <c r="D108" s="25" t="s">
        <v>14</v>
      </c>
      <c r="E108" s="24" t="s">
        <v>197</v>
      </c>
      <c r="F108" s="7"/>
      <c r="G108" s="24" t="s">
        <v>86</v>
      </c>
      <c r="H108" s="165"/>
      <c r="I108" s="24" t="s">
        <v>459</v>
      </c>
      <c r="J108" s="24"/>
      <c r="K108" s="24" t="s">
        <v>875</v>
      </c>
      <c r="L108" s="11">
        <v>56867</v>
      </c>
      <c r="M108" s="16">
        <v>9463750</v>
      </c>
      <c r="N108" s="216">
        <v>46050</v>
      </c>
    </row>
    <row r="109" spans="1:14" ht="15" customHeight="1">
      <c r="A109" s="11">
        <v>11000</v>
      </c>
      <c r="B109" s="25"/>
      <c r="C109" s="25" t="s">
        <v>876</v>
      </c>
      <c r="D109" s="25" t="s">
        <v>109</v>
      </c>
      <c r="E109" s="24"/>
      <c r="F109" s="7"/>
      <c r="G109" s="24" t="s">
        <v>29</v>
      </c>
      <c r="H109" s="24" t="s">
        <v>19</v>
      </c>
      <c r="I109" s="24"/>
      <c r="J109" s="24"/>
      <c r="K109" s="24" t="s">
        <v>877</v>
      </c>
      <c r="L109" s="155">
        <v>12629</v>
      </c>
      <c r="M109" s="16">
        <v>9159804</v>
      </c>
      <c r="N109" s="10">
        <v>46050</v>
      </c>
    </row>
    <row r="110" spans="1:14" ht="15" customHeight="1">
      <c r="A110" s="11">
        <v>30000</v>
      </c>
      <c r="B110" s="25" t="s">
        <v>47</v>
      </c>
      <c r="C110" s="25" t="s">
        <v>878</v>
      </c>
      <c r="D110" s="25" t="s">
        <v>13</v>
      </c>
      <c r="E110" s="24" t="s">
        <v>199</v>
      </c>
      <c r="F110" s="7"/>
      <c r="G110" s="24" t="s">
        <v>221</v>
      </c>
      <c r="H110" s="165" t="s">
        <v>355</v>
      </c>
      <c r="I110" s="24"/>
      <c r="J110" s="24"/>
      <c r="K110" s="24" t="s">
        <v>133</v>
      </c>
      <c r="L110" s="11">
        <v>34358</v>
      </c>
      <c r="M110" s="16">
        <v>9672208</v>
      </c>
      <c r="N110" s="216">
        <v>46051</v>
      </c>
    </row>
    <row r="111" spans="1:14" ht="15" customHeight="1">
      <c r="A111" s="11">
        <v>3000</v>
      </c>
      <c r="B111" s="25" t="s">
        <v>78</v>
      </c>
      <c r="C111" s="25" t="s">
        <v>879</v>
      </c>
      <c r="D111" s="25" t="s">
        <v>13</v>
      </c>
      <c r="E111" s="24"/>
      <c r="F111" s="7"/>
      <c r="G111" s="24" t="s">
        <v>90</v>
      </c>
      <c r="H111" s="165" t="s">
        <v>11</v>
      </c>
      <c r="I111" s="24"/>
      <c r="J111" s="24"/>
      <c r="K111" s="217" t="s">
        <v>655</v>
      </c>
      <c r="L111" s="11">
        <v>3135</v>
      </c>
      <c r="M111" s="16">
        <v>8725656</v>
      </c>
      <c r="N111" s="216">
        <v>46051</v>
      </c>
    </row>
    <row r="112" spans="1:14" ht="15" customHeight="1">
      <c r="A112" s="11">
        <v>63800</v>
      </c>
      <c r="B112" s="25" t="s">
        <v>55</v>
      </c>
      <c r="C112" s="25" t="s">
        <v>880</v>
      </c>
      <c r="D112" s="25" t="s">
        <v>13</v>
      </c>
      <c r="E112" s="24"/>
      <c r="F112" s="7"/>
      <c r="G112" s="24" t="s">
        <v>551</v>
      </c>
      <c r="H112" s="165"/>
      <c r="I112" s="24"/>
      <c r="J112" s="24"/>
      <c r="K112" s="24" t="s">
        <v>881</v>
      </c>
      <c r="L112" s="155">
        <v>81970</v>
      </c>
      <c r="M112" s="16">
        <v>9604653</v>
      </c>
      <c r="N112" s="10">
        <v>46051</v>
      </c>
    </row>
    <row r="113" spans="1:14" ht="15" customHeight="1">
      <c r="A113" s="11">
        <v>18500</v>
      </c>
      <c r="B113" s="25" t="s">
        <v>47</v>
      </c>
      <c r="C113" s="25" t="s">
        <v>882</v>
      </c>
      <c r="D113" s="25" t="s">
        <v>64</v>
      </c>
      <c r="E113" s="24"/>
      <c r="F113" s="7"/>
      <c r="G113" s="24" t="s">
        <v>60</v>
      </c>
      <c r="H113" s="24" t="s">
        <v>233</v>
      </c>
      <c r="I113" s="24"/>
      <c r="J113" s="24"/>
      <c r="K113" s="24" t="s">
        <v>883</v>
      </c>
      <c r="L113" s="155">
        <v>21470</v>
      </c>
      <c r="M113" s="16">
        <v>9145229</v>
      </c>
      <c r="N113" s="10">
        <v>46052</v>
      </c>
    </row>
    <row r="114" spans="1:14" ht="15" customHeight="1">
      <c r="A114" s="11">
        <v>22000</v>
      </c>
      <c r="B114" s="25" t="s">
        <v>47</v>
      </c>
      <c r="C114" s="25" t="s">
        <v>884</v>
      </c>
      <c r="D114" s="25" t="s">
        <v>64</v>
      </c>
      <c r="E114" s="24"/>
      <c r="F114" s="7"/>
      <c r="G114" s="24" t="s">
        <v>60</v>
      </c>
      <c r="H114" s="165" t="s">
        <v>31</v>
      </c>
      <c r="I114" s="24"/>
      <c r="J114" s="24"/>
      <c r="K114" s="24" t="s">
        <v>285</v>
      </c>
      <c r="L114" s="11">
        <v>23723</v>
      </c>
      <c r="M114" s="16">
        <v>9136931</v>
      </c>
      <c r="N114" s="10">
        <v>46052</v>
      </c>
    </row>
    <row r="115" spans="1:14" ht="15" customHeight="1">
      <c r="A115" s="11">
        <v>10000</v>
      </c>
      <c r="B115" s="25" t="s">
        <v>81</v>
      </c>
      <c r="C115" s="25" t="s">
        <v>885</v>
      </c>
      <c r="D115" s="25" t="s">
        <v>13</v>
      </c>
      <c r="E115" s="24" t="s">
        <v>199</v>
      </c>
      <c r="F115" s="7"/>
      <c r="G115" s="24" t="s">
        <v>15</v>
      </c>
      <c r="H115" s="165" t="s">
        <v>224</v>
      </c>
      <c r="I115" s="24"/>
      <c r="J115" s="24"/>
      <c r="K115" s="24" t="s">
        <v>886</v>
      </c>
      <c r="L115" s="155">
        <v>10315</v>
      </c>
      <c r="M115" s="16">
        <v>9372468</v>
      </c>
      <c r="N115" s="216">
        <v>46052</v>
      </c>
    </row>
    <row r="116" spans="1:14" ht="15" customHeight="1">
      <c r="A116" s="11">
        <v>28500</v>
      </c>
      <c r="B116" s="25" t="s">
        <v>47</v>
      </c>
      <c r="C116" s="25" t="s">
        <v>887</v>
      </c>
      <c r="D116" s="25" t="s">
        <v>64</v>
      </c>
      <c r="E116" s="24"/>
      <c r="F116" s="7"/>
      <c r="G116" s="24" t="s">
        <v>16</v>
      </c>
      <c r="H116" s="24" t="s">
        <v>37</v>
      </c>
      <c r="I116" s="24"/>
      <c r="J116" s="24"/>
      <c r="K116" s="24" t="s">
        <v>888</v>
      </c>
      <c r="L116" s="155">
        <v>29952</v>
      </c>
      <c r="M116" s="16">
        <v>9199842</v>
      </c>
      <c r="N116" s="10">
        <v>46052</v>
      </c>
    </row>
    <row r="117" spans="1:14" ht="15" customHeight="1">
      <c r="A117" s="11">
        <v>6500</v>
      </c>
      <c r="B117" s="25" t="s">
        <v>55</v>
      </c>
      <c r="C117" s="25" t="s">
        <v>889</v>
      </c>
      <c r="D117" s="25" t="s">
        <v>9</v>
      </c>
      <c r="E117" s="24"/>
      <c r="F117" s="7"/>
      <c r="G117" s="24" t="s">
        <v>0</v>
      </c>
      <c r="H117" s="165"/>
      <c r="I117" s="24" t="s">
        <v>890</v>
      </c>
      <c r="J117" s="24"/>
      <c r="K117" s="24" t="s">
        <v>891</v>
      </c>
      <c r="L117" s="11">
        <v>8185</v>
      </c>
      <c r="M117" s="16">
        <v>9016155</v>
      </c>
      <c r="N117" s="10">
        <v>46052</v>
      </c>
    </row>
    <row r="118" spans="1:14" ht="15" customHeight="1">
      <c r="A118" s="11">
        <v>68000</v>
      </c>
      <c r="B118" s="25"/>
      <c r="C118" s="25" t="s">
        <v>892</v>
      </c>
      <c r="D118" s="25" t="s">
        <v>109</v>
      </c>
      <c r="E118" s="24"/>
      <c r="F118" s="7"/>
      <c r="G118" s="24"/>
      <c r="H118" s="24"/>
      <c r="I118" s="24"/>
      <c r="J118" s="24"/>
      <c r="K118" s="24" t="s">
        <v>893</v>
      </c>
      <c r="L118" s="155">
        <v>78888</v>
      </c>
      <c r="M118" s="16">
        <v>9370197</v>
      </c>
      <c r="N118" s="10">
        <v>46052</v>
      </c>
    </row>
    <row r="119" spans="1:14" ht="15" customHeight="1">
      <c r="A119" s="11">
        <v>2600</v>
      </c>
      <c r="B119" s="25"/>
      <c r="C119" s="25" t="s">
        <v>894</v>
      </c>
      <c r="D119" s="25" t="s">
        <v>9</v>
      </c>
      <c r="E119" s="24"/>
      <c r="F119" s="7"/>
      <c r="G119" s="24" t="s">
        <v>15</v>
      </c>
      <c r="H119" s="165" t="s">
        <v>341</v>
      </c>
      <c r="I119" s="24"/>
      <c r="J119" s="24"/>
      <c r="K119" s="24" t="s">
        <v>895</v>
      </c>
      <c r="L119" s="11">
        <v>2890</v>
      </c>
      <c r="M119" s="16">
        <v>8104541</v>
      </c>
      <c r="N119" s="10">
        <v>46054</v>
      </c>
    </row>
    <row r="120" spans="1:14" ht="15" customHeight="1">
      <c r="A120" s="145">
        <v>6429</v>
      </c>
      <c r="B120" s="144" t="s">
        <v>8</v>
      </c>
      <c r="C120" s="144" t="s">
        <v>485</v>
      </c>
      <c r="D120" s="144" t="s">
        <v>7</v>
      </c>
      <c r="E120" s="144"/>
      <c r="F120" s="141"/>
      <c r="G120" s="24" t="s">
        <v>2</v>
      </c>
      <c r="H120" s="24" t="s">
        <v>486</v>
      </c>
      <c r="I120" s="24"/>
      <c r="J120" s="24"/>
      <c r="K120" s="174" t="s">
        <v>487</v>
      </c>
      <c r="L120" s="200">
        <v>7291</v>
      </c>
      <c r="M120" s="182">
        <v>9545467</v>
      </c>
      <c r="N120" s="10">
        <v>46032</v>
      </c>
    </row>
    <row r="121" spans="1:14" ht="15" customHeight="1">
      <c r="A121" s="190">
        <v>2100</v>
      </c>
      <c r="B121" s="179" t="s">
        <v>179</v>
      </c>
      <c r="C121" s="179" t="s">
        <v>748</v>
      </c>
      <c r="D121" s="179" t="s">
        <v>7</v>
      </c>
      <c r="E121" s="179"/>
      <c r="F121" s="180"/>
      <c r="G121" s="174" t="s">
        <v>60</v>
      </c>
      <c r="H121" s="174" t="s">
        <v>103</v>
      </c>
      <c r="I121" s="174"/>
      <c r="J121" s="174"/>
      <c r="K121" s="174" t="s">
        <v>494</v>
      </c>
      <c r="L121" s="199">
        <v>4262</v>
      </c>
      <c r="M121" s="183">
        <v>8420672</v>
      </c>
      <c r="N121" s="10">
        <v>46044</v>
      </c>
    </row>
    <row r="122" spans="1:14" ht="15" customHeight="1">
      <c r="A122" s="190">
        <v>5065</v>
      </c>
      <c r="B122" s="179" t="s">
        <v>352</v>
      </c>
      <c r="C122" s="179" t="s">
        <v>747</v>
      </c>
      <c r="D122" s="179" t="s">
        <v>7</v>
      </c>
      <c r="E122" s="179"/>
      <c r="F122" s="180"/>
      <c r="G122" s="174" t="s">
        <v>32</v>
      </c>
      <c r="H122" s="174" t="s">
        <v>33</v>
      </c>
      <c r="I122" s="174"/>
      <c r="J122" s="174"/>
      <c r="K122" s="174" t="s">
        <v>740</v>
      </c>
      <c r="L122" s="199">
        <v>8128</v>
      </c>
      <c r="M122" s="183">
        <v>9396529</v>
      </c>
      <c r="N122" s="181">
        <v>46044</v>
      </c>
    </row>
    <row r="123" spans="1:14" ht="15" customHeight="1">
      <c r="A123" s="190">
        <v>38000</v>
      </c>
      <c r="B123" s="179" t="s">
        <v>8</v>
      </c>
      <c r="C123" s="179" t="s">
        <v>249</v>
      </c>
      <c r="D123" s="179" t="s">
        <v>7</v>
      </c>
      <c r="E123" s="179" t="s">
        <v>195</v>
      </c>
      <c r="F123" s="180"/>
      <c r="G123" s="174" t="s">
        <v>163</v>
      </c>
      <c r="H123" s="174" t="s">
        <v>172</v>
      </c>
      <c r="I123" s="174"/>
      <c r="J123" s="174"/>
      <c r="K123" s="174" t="s">
        <v>164</v>
      </c>
      <c r="L123" s="199">
        <v>43108</v>
      </c>
      <c r="M123" s="183">
        <v>9070711</v>
      </c>
      <c r="N123" s="181">
        <v>45979</v>
      </c>
    </row>
    <row r="124" spans="1:14" ht="15" customHeight="1">
      <c r="A124" s="190">
        <v>7000</v>
      </c>
      <c r="B124" s="179"/>
      <c r="C124" s="179" t="s">
        <v>353</v>
      </c>
      <c r="D124" s="179" t="s">
        <v>7</v>
      </c>
      <c r="E124" s="179" t="s">
        <v>354</v>
      </c>
      <c r="F124" s="180"/>
      <c r="G124" s="174" t="s">
        <v>221</v>
      </c>
      <c r="H124" s="174" t="s">
        <v>355</v>
      </c>
      <c r="I124" s="174"/>
      <c r="J124" s="174"/>
      <c r="K124" s="174" t="s">
        <v>356</v>
      </c>
      <c r="L124" s="199">
        <v>7601</v>
      </c>
      <c r="M124" s="184">
        <v>9306433</v>
      </c>
      <c r="N124" s="181">
        <v>46018</v>
      </c>
    </row>
    <row r="125" spans="1:14" ht="15" customHeight="1">
      <c r="A125" s="190">
        <v>55000</v>
      </c>
      <c r="B125" s="179" t="s">
        <v>8</v>
      </c>
      <c r="C125" s="179" t="s">
        <v>411</v>
      </c>
      <c r="D125" s="179" t="s">
        <v>7</v>
      </c>
      <c r="E125" s="179" t="s">
        <v>520</v>
      </c>
      <c r="F125" s="180"/>
      <c r="G125" s="174" t="s">
        <v>130</v>
      </c>
      <c r="H125" s="174" t="s">
        <v>130</v>
      </c>
      <c r="I125" s="174"/>
      <c r="J125" s="174"/>
      <c r="K125" s="174" t="s">
        <v>412</v>
      </c>
      <c r="L125" s="199">
        <v>57124</v>
      </c>
      <c r="M125" s="183">
        <v>9436111</v>
      </c>
      <c r="N125" s="181">
        <v>46020</v>
      </c>
    </row>
    <row r="126" spans="1:14" ht="15" customHeight="1">
      <c r="A126" s="190">
        <v>27500</v>
      </c>
      <c r="B126" s="179" t="s">
        <v>8</v>
      </c>
      <c r="C126" s="179" t="s">
        <v>413</v>
      </c>
      <c r="D126" s="179" t="s">
        <v>7</v>
      </c>
      <c r="E126" s="179" t="s">
        <v>195</v>
      </c>
      <c r="F126" s="180"/>
      <c r="G126" s="174" t="s">
        <v>163</v>
      </c>
      <c r="H126" s="174" t="s">
        <v>172</v>
      </c>
      <c r="I126" s="174"/>
      <c r="J126" s="174"/>
      <c r="K126" s="174" t="s">
        <v>414</v>
      </c>
      <c r="L126" s="199">
        <v>28189</v>
      </c>
      <c r="M126" s="184">
        <v>9573799</v>
      </c>
      <c r="N126" s="181">
        <v>46022</v>
      </c>
    </row>
    <row r="127" spans="1:14" ht="15" customHeight="1">
      <c r="A127" s="190">
        <v>27000</v>
      </c>
      <c r="B127" s="179" t="s">
        <v>8</v>
      </c>
      <c r="C127" s="179" t="s">
        <v>659</v>
      </c>
      <c r="D127" s="179" t="s">
        <v>7</v>
      </c>
      <c r="E127" s="179"/>
      <c r="F127" s="180"/>
      <c r="G127" s="174" t="s">
        <v>87</v>
      </c>
      <c r="H127" s="174" t="s">
        <v>284</v>
      </c>
      <c r="I127" s="174"/>
      <c r="J127" s="174"/>
      <c r="K127" s="174" t="s">
        <v>222</v>
      </c>
      <c r="L127" s="199">
        <v>63878</v>
      </c>
      <c r="M127" s="183">
        <v>9801706</v>
      </c>
      <c r="N127" s="181">
        <v>46025</v>
      </c>
    </row>
    <row r="128" spans="1:14" ht="15" customHeight="1">
      <c r="A128" s="190">
        <v>53500</v>
      </c>
      <c r="B128" s="179" t="s">
        <v>47</v>
      </c>
      <c r="C128" s="179" t="s">
        <v>415</v>
      </c>
      <c r="D128" s="179" t="s">
        <v>7</v>
      </c>
      <c r="E128" s="179" t="s">
        <v>514</v>
      </c>
      <c r="F128" s="180"/>
      <c r="G128" s="174" t="s">
        <v>0</v>
      </c>
      <c r="H128" s="174" t="s">
        <v>122</v>
      </c>
      <c r="I128" s="174"/>
      <c r="J128" s="174"/>
      <c r="K128" s="174" t="s">
        <v>350</v>
      </c>
      <c r="L128" s="199">
        <v>28556</v>
      </c>
      <c r="M128" s="184">
        <v>9322748</v>
      </c>
      <c r="N128" s="181">
        <v>46026</v>
      </c>
    </row>
    <row r="129" spans="1:14" ht="15" customHeight="1">
      <c r="A129" s="190">
        <v>6000</v>
      </c>
      <c r="B129" s="179" t="s">
        <v>73</v>
      </c>
      <c r="C129" s="179" t="s">
        <v>489</v>
      </c>
      <c r="D129" s="179" t="s">
        <v>7</v>
      </c>
      <c r="E129" s="179"/>
      <c r="F129" s="180"/>
      <c r="G129" s="174" t="s">
        <v>12</v>
      </c>
      <c r="H129" s="174" t="s">
        <v>241</v>
      </c>
      <c r="I129" s="174"/>
      <c r="J129" s="174"/>
      <c r="K129" s="174" t="s">
        <v>360</v>
      </c>
      <c r="L129" s="199">
        <v>6355</v>
      </c>
      <c r="M129" s="183">
        <v>9364007</v>
      </c>
      <c r="N129" s="181">
        <v>46033</v>
      </c>
    </row>
    <row r="130" spans="1:14" ht="15" customHeight="1">
      <c r="A130" s="190">
        <v>22500</v>
      </c>
      <c r="B130" s="179" t="s">
        <v>48</v>
      </c>
      <c r="C130" s="179" t="s">
        <v>591</v>
      </c>
      <c r="D130" s="179" t="s">
        <v>7</v>
      </c>
      <c r="E130" s="179"/>
      <c r="F130" s="180"/>
      <c r="G130" s="174" t="s">
        <v>110</v>
      </c>
      <c r="H130" s="174" t="s">
        <v>121</v>
      </c>
      <c r="I130" s="174"/>
      <c r="J130" s="174"/>
      <c r="K130" s="174" t="s">
        <v>592</v>
      </c>
      <c r="L130" s="199">
        <v>26467</v>
      </c>
      <c r="M130" s="183">
        <v>9086318</v>
      </c>
      <c r="N130" s="181">
        <v>46037</v>
      </c>
    </row>
    <row r="131" spans="1:14" ht="15" customHeight="1">
      <c r="A131" s="145">
        <v>63000</v>
      </c>
      <c r="B131" s="144" t="s">
        <v>8</v>
      </c>
      <c r="C131" s="144" t="s">
        <v>593</v>
      </c>
      <c r="D131" s="144" t="s">
        <v>7</v>
      </c>
      <c r="E131" s="144"/>
      <c r="F131" s="141"/>
      <c r="G131" s="174" t="s">
        <v>0</v>
      </c>
      <c r="H131" s="24" t="s">
        <v>844</v>
      </c>
      <c r="I131" s="24"/>
      <c r="J131" s="24"/>
      <c r="K131" s="174" t="s">
        <v>145</v>
      </c>
      <c r="L131" s="200">
        <v>80469</v>
      </c>
      <c r="M131" s="182">
        <v>9460746</v>
      </c>
      <c r="N131" s="181">
        <v>46038</v>
      </c>
    </row>
    <row r="132" spans="1:14" ht="15" customHeight="1">
      <c r="A132" s="190">
        <v>52700</v>
      </c>
      <c r="B132" s="179" t="s">
        <v>47</v>
      </c>
      <c r="C132" s="179" t="s">
        <v>733</v>
      </c>
      <c r="D132" s="179" t="s">
        <v>7</v>
      </c>
      <c r="E132" s="179"/>
      <c r="F132" s="180"/>
      <c r="G132" s="174" t="s">
        <v>32</v>
      </c>
      <c r="H132" s="174" t="s">
        <v>33</v>
      </c>
      <c r="I132" s="174"/>
      <c r="J132" s="174"/>
      <c r="K132" s="174" t="s">
        <v>734</v>
      </c>
      <c r="L132" s="199">
        <v>56784</v>
      </c>
      <c r="M132" s="198">
        <v>9605853</v>
      </c>
      <c r="N132" s="181">
        <v>46041</v>
      </c>
    </row>
    <row r="133" spans="1:14" ht="15" customHeight="1">
      <c r="A133" s="190">
        <v>6300</v>
      </c>
      <c r="B133" s="179"/>
      <c r="C133" s="179" t="s">
        <v>732</v>
      </c>
      <c r="D133" s="179" t="s">
        <v>7</v>
      </c>
      <c r="E133" s="179"/>
      <c r="F133" s="180"/>
      <c r="G133" s="174" t="s">
        <v>0</v>
      </c>
      <c r="H133" s="174" t="s">
        <v>515</v>
      </c>
      <c r="I133" s="174"/>
      <c r="J133" s="174"/>
      <c r="K133" s="174" t="s">
        <v>695</v>
      </c>
      <c r="L133" s="199">
        <v>6555</v>
      </c>
      <c r="M133" s="198">
        <v>9387669</v>
      </c>
      <c r="N133" s="181">
        <v>46041</v>
      </c>
    </row>
    <row r="134" spans="1:14" ht="15" customHeight="1">
      <c r="A134" s="190">
        <v>7500</v>
      </c>
      <c r="B134" s="179"/>
      <c r="C134" s="179" t="s">
        <v>735</v>
      </c>
      <c r="D134" s="179" t="s">
        <v>248</v>
      </c>
      <c r="E134" s="179"/>
      <c r="F134" s="180"/>
      <c r="G134" s="174" t="s">
        <v>38</v>
      </c>
      <c r="H134" s="174" t="s">
        <v>736</v>
      </c>
      <c r="I134" s="174"/>
      <c r="J134" s="174"/>
      <c r="K134" s="174" t="s">
        <v>149</v>
      </c>
      <c r="L134" s="199">
        <v>8790</v>
      </c>
      <c r="M134" s="198">
        <v>9455571</v>
      </c>
      <c r="N134" s="181">
        <v>46041</v>
      </c>
    </row>
    <row r="135" spans="1:14" ht="15" customHeight="1">
      <c r="A135" s="190">
        <v>10500</v>
      </c>
      <c r="B135" s="179" t="s">
        <v>47</v>
      </c>
      <c r="C135" s="179" t="s">
        <v>737</v>
      </c>
      <c r="D135" s="179" t="s">
        <v>7</v>
      </c>
      <c r="E135" s="179"/>
      <c r="F135" s="180"/>
      <c r="G135" s="174" t="s">
        <v>60</v>
      </c>
      <c r="H135" s="174" t="s">
        <v>196</v>
      </c>
      <c r="I135" s="174"/>
      <c r="J135" s="174"/>
      <c r="K135" s="174" t="s">
        <v>738</v>
      </c>
      <c r="L135" s="199">
        <v>12231</v>
      </c>
      <c r="M135" s="198">
        <v>8913320</v>
      </c>
      <c r="N135" s="181">
        <v>46042</v>
      </c>
    </row>
    <row r="136" spans="1:14" ht="15" customHeight="1">
      <c r="A136" s="190">
        <v>8000</v>
      </c>
      <c r="B136" s="179"/>
      <c r="C136" s="179" t="s">
        <v>739</v>
      </c>
      <c r="D136" s="179" t="s">
        <v>189</v>
      </c>
      <c r="E136" s="179"/>
      <c r="F136" s="180"/>
      <c r="G136" s="174" t="s">
        <v>60</v>
      </c>
      <c r="H136" s="174" t="s">
        <v>103</v>
      </c>
      <c r="I136" s="174"/>
      <c r="J136" s="174"/>
      <c r="K136" s="174" t="s">
        <v>740</v>
      </c>
      <c r="L136" s="199">
        <v>9169</v>
      </c>
      <c r="M136" s="198">
        <v>8914312</v>
      </c>
      <c r="N136" s="181">
        <v>46043</v>
      </c>
    </row>
    <row r="137" spans="1:14" ht="15" customHeight="1">
      <c r="A137" s="190">
        <v>7000</v>
      </c>
      <c r="B137" s="179"/>
      <c r="C137" s="179" t="s">
        <v>741</v>
      </c>
      <c r="D137" s="179" t="s">
        <v>248</v>
      </c>
      <c r="E137" s="179"/>
      <c r="F137" s="180"/>
      <c r="G137" s="174" t="s">
        <v>12</v>
      </c>
      <c r="H137" s="174" t="s">
        <v>241</v>
      </c>
      <c r="I137" s="174"/>
      <c r="J137" s="174"/>
      <c r="K137" s="174" t="s">
        <v>740</v>
      </c>
      <c r="L137" s="199">
        <v>8317</v>
      </c>
      <c r="M137" s="198">
        <v>9383326</v>
      </c>
      <c r="N137" s="181">
        <v>46043</v>
      </c>
    </row>
    <row r="138" spans="1:14" ht="15" customHeight="1">
      <c r="A138" s="190">
        <v>24000</v>
      </c>
      <c r="B138" s="179" t="s">
        <v>8</v>
      </c>
      <c r="C138" s="179" t="s">
        <v>742</v>
      </c>
      <c r="D138" s="179" t="s">
        <v>7</v>
      </c>
      <c r="E138" s="179" t="s">
        <v>195</v>
      </c>
      <c r="F138" s="180"/>
      <c r="G138" s="174" t="s">
        <v>163</v>
      </c>
      <c r="H138" s="174" t="s">
        <v>172</v>
      </c>
      <c r="I138" s="174"/>
      <c r="J138" s="174"/>
      <c r="K138" s="174" t="s">
        <v>743</v>
      </c>
      <c r="L138" s="199">
        <v>25008</v>
      </c>
      <c r="M138" s="198">
        <v>9162409</v>
      </c>
      <c r="N138" s="181">
        <v>46043</v>
      </c>
    </row>
    <row r="139" spans="1:14" ht="15" customHeight="1">
      <c r="A139" s="190">
        <v>5500</v>
      </c>
      <c r="B139" s="179" t="s">
        <v>8</v>
      </c>
      <c r="C139" s="179" t="s">
        <v>744</v>
      </c>
      <c r="D139" s="179" t="s">
        <v>7</v>
      </c>
      <c r="E139" s="179" t="s">
        <v>745</v>
      </c>
      <c r="F139" s="180"/>
      <c r="G139" s="174" t="s">
        <v>35</v>
      </c>
      <c r="H139" s="174" t="s">
        <v>36</v>
      </c>
      <c r="I139" s="174"/>
      <c r="J139" s="174"/>
      <c r="K139" s="174" t="s">
        <v>746</v>
      </c>
      <c r="L139" s="199">
        <v>5735</v>
      </c>
      <c r="M139" s="183">
        <v>9980095</v>
      </c>
      <c r="N139" s="181">
        <v>46043</v>
      </c>
    </row>
    <row r="140" spans="1:14" ht="15" customHeight="1">
      <c r="A140" s="190">
        <v>7500</v>
      </c>
      <c r="B140" s="179" t="s">
        <v>47</v>
      </c>
      <c r="C140" s="179" t="s">
        <v>1015</v>
      </c>
      <c r="D140" s="179" t="s">
        <v>7</v>
      </c>
      <c r="E140" s="179"/>
      <c r="F140" s="180"/>
      <c r="G140" s="174" t="s">
        <v>29</v>
      </c>
      <c r="H140" s="174" t="s">
        <v>19</v>
      </c>
      <c r="I140" s="174"/>
      <c r="J140" s="174"/>
      <c r="K140" s="174" t="s">
        <v>257</v>
      </c>
      <c r="L140" s="199">
        <v>8214</v>
      </c>
      <c r="M140" s="183">
        <v>8105404</v>
      </c>
      <c r="N140" s="181">
        <v>46043</v>
      </c>
    </row>
    <row r="141" spans="1:14" ht="15" customHeight="1">
      <c r="A141" s="190">
        <v>5000</v>
      </c>
      <c r="B141" s="179" t="s">
        <v>47</v>
      </c>
      <c r="C141" s="179" t="s">
        <v>753</v>
      </c>
      <c r="D141" s="179" t="s">
        <v>7</v>
      </c>
      <c r="E141" s="215"/>
      <c r="F141" s="180"/>
      <c r="G141" s="174" t="s">
        <v>15</v>
      </c>
      <c r="H141" s="201" t="s">
        <v>224</v>
      </c>
      <c r="I141" s="174"/>
      <c r="J141" s="174"/>
      <c r="K141" s="174" t="s">
        <v>754</v>
      </c>
      <c r="L141" s="199">
        <v>3432</v>
      </c>
      <c r="M141" s="183">
        <v>9375587</v>
      </c>
      <c r="N141" s="181">
        <v>46045</v>
      </c>
    </row>
    <row r="142" spans="1:14" ht="15" customHeight="1">
      <c r="A142" s="190">
        <v>32650</v>
      </c>
      <c r="B142" s="179" t="s">
        <v>8</v>
      </c>
      <c r="C142" s="179" t="s">
        <v>755</v>
      </c>
      <c r="D142" s="179" t="s">
        <v>7</v>
      </c>
      <c r="E142" s="179"/>
      <c r="F142" s="180"/>
      <c r="G142" s="174" t="s">
        <v>2</v>
      </c>
      <c r="H142" s="174" t="s">
        <v>127</v>
      </c>
      <c r="I142" s="174"/>
      <c r="J142" s="174"/>
      <c r="K142" s="174" t="s">
        <v>757</v>
      </c>
      <c r="L142" s="199">
        <v>34428</v>
      </c>
      <c r="M142" s="183">
        <v>9480710</v>
      </c>
      <c r="N142" s="181">
        <v>46045</v>
      </c>
    </row>
    <row r="143" spans="1:14" ht="15" customHeight="1">
      <c r="A143" s="190">
        <v>4500</v>
      </c>
      <c r="B143" s="179"/>
      <c r="C143" s="179" t="s">
        <v>762</v>
      </c>
      <c r="D143" s="179" t="s">
        <v>7</v>
      </c>
      <c r="E143" s="179"/>
      <c r="F143" s="180"/>
      <c r="G143" s="174" t="s">
        <v>2</v>
      </c>
      <c r="H143" s="174" t="s">
        <v>112</v>
      </c>
      <c r="I143" s="174"/>
      <c r="J143" s="174"/>
      <c r="K143" s="174" t="s">
        <v>763</v>
      </c>
      <c r="L143" s="199">
        <v>4822</v>
      </c>
      <c r="M143" s="183">
        <v>9137753</v>
      </c>
      <c r="N143" s="181">
        <v>46045</v>
      </c>
    </row>
    <row r="144" spans="1:14" ht="15" customHeight="1">
      <c r="A144" s="190">
        <v>3300</v>
      </c>
      <c r="B144" s="179" t="s">
        <v>47</v>
      </c>
      <c r="C144" s="179" t="s">
        <v>758</v>
      </c>
      <c r="D144" s="179" t="s">
        <v>7</v>
      </c>
      <c r="E144" s="179"/>
      <c r="F144" s="180"/>
      <c r="G144" s="174" t="s">
        <v>15</v>
      </c>
      <c r="H144" s="174" t="s">
        <v>224</v>
      </c>
      <c r="I144" s="174"/>
      <c r="J144" s="174"/>
      <c r="K144" s="174" t="s">
        <v>759</v>
      </c>
      <c r="L144" s="199">
        <v>3732</v>
      </c>
      <c r="M144" s="183">
        <v>8509832</v>
      </c>
      <c r="N144" s="181">
        <v>46045</v>
      </c>
    </row>
    <row r="145" spans="1:14" ht="15" customHeight="1">
      <c r="A145" s="190">
        <v>2500</v>
      </c>
      <c r="B145" s="179"/>
      <c r="C145" s="179" t="s">
        <v>760</v>
      </c>
      <c r="D145" s="179" t="s">
        <v>7</v>
      </c>
      <c r="E145" s="179"/>
      <c r="F145" s="180"/>
      <c r="G145" s="174" t="s">
        <v>60</v>
      </c>
      <c r="H145" s="174" t="s">
        <v>1016</v>
      </c>
      <c r="I145" s="174"/>
      <c r="J145" s="174"/>
      <c r="K145" s="174" t="s">
        <v>761</v>
      </c>
      <c r="L145" s="199">
        <v>2647</v>
      </c>
      <c r="M145" s="183">
        <v>9962237</v>
      </c>
      <c r="N145" s="181">
        <v>46045</v>
      </c>
    </row>
    <row r="146" spans="1:14" ht="15" customHeight="1">
      <c r="A146" s="190">
        <v>3182</v>
      </c>
      <c r="B146" s="179" t="s">
        <v>48</v>
      </c>
      <c r="C146" s="179" t="s">
        <v>766</v>
      </c>
      <c r="D146" s="179" t="s">
        <v>7</v>
      </c>
      <c r="E146" s="179"/>
      <c r="F146" s="180"/>
      <c r="G146" s="174" t="s">
        <v>89</v>
      </c>
      <c r="H146" s="174" t="s">
        <v>120</v>
      </c>
      <c r="I146" s="174"/>
      <c r="J146" s="174"/>
      <c r="K146" s="174" t="s">
        <v>767</v>
      </c>
      <c r="L146" s="199">
        <v>4217</v>
      </c>
      <c r="M146" s="183">
        <v>9133367</v>
      </c>
      <c r="N146" s="181">
        <v>46047</v>
      </c>
    </row>
    <row r="147" spans="1:14" ht="15" customHeight="1">
      <c r="A147" s="145">
        <v>33000</v>
      </c>
      <c r="B147" s="179" t="s">
        <v>104</v>
      </c>
      <c r="C147" s="144" t="s">
        <v>896</v>
      </c>
      <c r="D147" s="144" t="s">
        <v>7</v>
      </c>
      <c r="E147" s="144" t="s">
        <v>521</v>
      </c>
      <c r="F147" s="141"/>
      <c r="G147" s="24" t="s">
        <v>221</v>
      </c>
      <c r="H147" s="24" t="s">
        <v>355</v>
      </c>
      <c r="I147" s="24" t="s">
        <v>897</v>
      </c>
      <c r="J147" s="24"/>
      <c r="K147" s="174" t="s">
        <v>898</v>
      </c>
      <c r="L147" s="200">
        <v>37845</v>
      </c>
      <c r="M147" s="182">
        <v>9762493</v>
      </c>
      <c r="N147" s="10">
        <v>46048</v>
      </c>
    </row>
    <row r="148" spans="1:14" ht="15" customHeight="1">
      <c r="A148" s="145">
        <v>8700</v>
      </c>
      <c r="B148" s="179" t="s">
        <v>73</v>
      </c>
      <c r="C148" s="144" t="s">
        <v>899</v>
      </c>
      <c r="D148" s="179" t="s">
        <v>7</v>
      </c>
      <c r="E148" s="144"/>
      <c r="F148" s="141"/>
      <c r="G148" s="24" t="s">
        <v>38</v>
      </c>
      <c r="H148" s="24" t="s">
        <v>477</v>
      </c>
      <c r="I148" s="24"/>
      <c r="J148" s="24"/>
      <c r="K148" s="174" t="s">
        <v>740</v>
      </c>
      <c r="L148" s="200">
        <v>12198</v>
      </c>
      <c r="M148" s="182">
        <v>9522063</v>
      </c>
      <c r="N148" s="10">
        <v>46048</v>
      </c>
    </row>
    <row r="149" spans="1:14" ht="15" customHeight="1">
      <c r="A149" s="145">
        <v>3000</v>
      </c>
      <c r="B149" s="144" t="s">
        <v>352</v>
      </c>
      <c r="C149" s="144" t="s">
        <v>900</v>
      </c>
      <c r="D149" s="144" t="s">
        <v>7</v>
      </c>
      <c r="E149" s="144"/>
      <c r="F149" s="141"/>
      <c r="G149" s="24" t="s">
        <v>60</v>
      </c>
      <c r="H149" s="24" t="s">
        <v>76</v>
      </c>
      <c r="I149" s="24"/>
      <c r="J149" s="24"/>
      <c r="K149" s="174" t="s">
        <v>494</v>
      </c>
      <c r="L149" s="200">
        <v>7208</v>
      </c>
      <c r="M149" s="182">
        <v>9391452</v>
      </c>
      <c r="N149" s="10">
        <v>46049</v>
      </c>
    </row>
    <row r="150" spans="1:14" ht="15" customHeight="1">
      <c r="A150" s="145">
        <v>3200</v>
      </c>
      <c r="B150" s="144"/>
      <c r="C150" s="144" t="s">
        <v>901</v>
      </c>
      <c r="D150" s="144" t="s">
        <v>7</v>
      </c>
      <c r="E150" s="144" t="s">
        <v>902</v>
      </c>
      <c r="F150" s="141"/>
      <c r="G150" s="24" t="s">
        <v>488</v>
      </c>
      <c r="H150" s="24" t="s">
        <v>903</v>
      </c>
      <c r="I150" s="24"/>
      <c r="J150" s="24"/>
      <c r="K150" s="174" t="s">
        <v>904</v>
      </c>
      <c r="L150" s="200">
        <v>3526</v>
      </c>
      <c r="M150" s="182">
        <v>9145126</v>
      </c>
      <c r="N150" s="10">
        <v>46049</v>
      </c>
    </row>
    <row r="151" spans="1:14" ht="15" customHeight="1">
      <c r="A151" s="190">
        <v>3500</v>
      </c>
      <c r="B151" s="179"/>
      <c r="C151" s="179" t="s">
        <v>905</v>
      </c>
      <c r="D151" s="144" t="s">
        <v>189</v>
      </c>
      <c r="E151" s="179"/>
      <c r="F151" s="180"/>
      <c r="G151" s="174" t="s">
        <v>15</v>
      </c>
      <c r="H151" s="174"/>
      <c r="I151" s="174"/>
      <c r="J151" s="174"/>
      <c r="K151" s="174" t="s">
        <v>600</v>
      </c>
      <c r="L151" s="199">
        <v>3710</v>
      </c>
      <c r="M151" s="183">
        <v>9006318</v>
      </c>
      <c r="N151" s="181">
        <v>46049</v>
      </c>
    </row>
    <row r="152" spans="1:14" ht="15" customHeight="1">
      <c r="A152" s="190">
        <v>2900</v>
      </c>
      <c r="B152" s="179" t="s">
        <v>73</v>
      </c>
      <c r="C152" s="179" t="s">
        <v>906</v>
      </c>
      <c r="D152" s="179" t="s">
        <v>7</v>
      </c>
      <c r="E152" s="179" t="s">
        <v>907</v>
      </c>
      <c r="F152" s="180"/>
      <c r="G152" s="174" t="s">
        <v>38</v>
      </c>
      <c r="H152" s="174" t="s">
        <v>736</v>
      </c>
      <c r="I152" s="174"/>
      <c r="J152" s="174"/>
      <c r="K152" s="174" t="s">
        <v>908</v>
      </c>
      <c r="L152" s="199">
        <v>3536</v>
      </c>
      <c r="M152" s="183">
        <v>9319947</v>
      </c>
      <c r="N152" s="181">
        <v>46049</v>
      </c>
    </row>
    <row r="153" spans="1:14" ht="15" customHeight="1">
      <c r="A153" s="190">
        <v>4800</v>
      </c>
      <c r="B153" s="179"/>
      <c r="C153" s="179" t="s">
        <v>909</v>
      </c>
      <c r="D153" s="144" t="s">
        <v>248</v>
      </c>
      <c r="E153" s="179"/>
      <c r="F153" s="180"/>
      <c r="G153" s="174" t="s">
        <v>60</v>
      </c>
      <c r="H153" s="174" t="s">
        <v>196</v>
      </c>
      <c r="I153" s="174"/>
      <c r="J153" s="174"/>
      <c r="K153" s="174" t="s">
        <v>910</v>
      </c>
      <c r="L153" s="199">
        <v>5085</v>
      </c>
      <c r="M153" s="183">
        <v>9206669</v>
      </c>
      <c r="N153" s="181">
        <v>46051</v>
      </c>
    </row>
    <row r="154" spans="1:14" ht="15" customHeight="1">
      <c r="A154" s="190">
        <v>25000</v>
      </c>
      <c r="B154" s="179" t="s">
        <v>8</v>
      </c>
      <c r="C154" s="179" t="s">
        <v>911</v>
      </c>
      <c r="D154" s="144" t="s">
        <v>7</v>
      </c>
      <c r="E154" s="179"/>
      <c r="F154" s="180"/>
      <c r="G154" s="174" t="s">
        <v>110</v>
      </c>
      <c r="H154" s="174" t="s">
        <v>121</v>
      </c>
      <c r="I154" s="174"/>
      <c r="J154" s="174"/>
      <c r="K154" s="174" t="s">
        <v>286</v>
      </c>
      <c r="L154" s="199">
        <v>26446</v>
      </c>
      <c r="M154" s="183">
        <v>9047001</v>
      </c>
      <c r="N154" s="181">
        <v>46051</v>
      </c>
    </row>
    <row r="155" spans="1:14" ht="15" customHeight="1">
      <c r="A155" s="190">
        <v>26983</v>
      </c>
      <c r="B155" s="179" t="s">
        <v>47</v>
      </c>
      <c r="C155" s="179" t="s">
        <v>912</v>
      </c>
      <c r="D155" s="144" t="s">
        <v>7</v>
      </c>
      <c r="E155" s="179"/>
      <c r="F155" s="180"/>
      <c r="G155" s="174" t="s">
        <v>29</v>
      </c>
      <c r="H155" s="174" t="s">
        <v>19</v>
      </c>
      <c r="I155" s="174"/>
      <c r="J155" s="174"/>
      <c r="K155" s="174" t="s">
        <v>164</v>
      </c>
      <c r="L155" s="199">
        <v>28545</v>
      </c>
      <c r="M155" s="183">
        <v>9180011</v>
      </c>
      <c r="N155" s="181">
        <v>46052</v>
      </c>
    </row>
    <row r="156" spans="1:14" ht="15" customHeight="1">
      <c r="A156" s="190">
        <v>61856</v>
      </c>
      <c r="B156" s="179" t="s">
        <v>8</v>
      </c>
      <c r="C156" s="179" t="s">
        <v>913</v>
      </c>
      <c r="D156" s="144" t="s">
        <v>7</v>
      </c>
      <c r="E156" s="179"/>
      <c r="F156" s="180"/>
      <c r="G156" s="174" t="s">
        <v>332</v>
      </c>
      <c r="H156" s="174" t="s">
        <v>375</v>
      </c>
      <c r="I156" s="174"/>
      <c r="J156" s="174"/>
      <c r="K156" s="174" t="s">
        <v>914</v>
      </c>
      <c r="L156" s="199">
        <v>63608</v>
      </c>
      <c r="M156" s="183">
        <v>9947299</v>
      </c>
      <c r="N156" s="181">
        <v>46054</v>
      </c>
    </row>
    <row r="157" spans="1:14" ht="15" customHeight="1">
      <c r="A157" s="172">
        <v>3000</v>
      </c>
      <c r="B157" s="174" t="s">
        <v>8</v>
      </c>
      <c r="C157" s="174" t="s">
        <v>783</v>
      </c>
      <c r="D157" s="174" t="s">
        <v>250</v>
      </c>
      <c r="E157" s="174"/>
      <c r="F157" s="175"/>
      <c r="G157" s="174" t="s">
        <v>15</v>
      </c>
      <c r="H157" s="174" t="s">
        <v>1017</v>
      </c>
      <c r="I157" s="173"/>
      <c r="J157" s="173"/>
      <c r="K157" s="174" t="s">
        <v>173</v>
      </c>
      <c r="L157" s="199">
        <v>2846</v>
      </c>
      <c r="M157" s="178">
        <v>9298428</v>
      </c>
      <c r="N157" s="181">
        <v>46046</v>
      </c>
    </row>
    <row r="158" spans="1:14" ht="15" customHeight="1">
      <c r="A158" s="172">
        <v>5000</v>
      </c>
      <c r="B158" s="174"/>
      <c r="C158" s="174" t="s">
        <v>357</v>
      </c>
      <c r="D158" s="174" t="s">
        <v>39</v>
      </c>
      <c r="E158" s="174"/>
      <c r="F158" s="175"/>
      <c r="G158" s="174" t="s">
        <v>2</v>
      </c>
      <c r="H158" s="174" t="s">
        <v>339</v>
      </c>
      <c r="I158" s="173"/>
      <c r="J158" s="173"/>
      <c r="K158" s="174" t="s">
        <v>358</v>
      </c>
      <c r="L158" s="199">
        <v>5129</v>
      </c>
      <c r="M158" s="178">
        <v>9976317</v>
      </c>
      <c r="N158" s="181">
        <v>46014</v>
      </c>
    </row>
    <row r="159" spans="1:14" ht="15" customHeight="1">
      <c r="A159" s="172">
        <v>30000</v>
      </c>
      <c r="B159" s="174" t="s">
        <v>8</v>
      </c>
      <c r="C159" s="174" t="s">
        <v>416</v>
      </c>
      <c r="D159" s="174" t="s">
        <v>11</v>
      </c>
      <c r="E159" s="174" t="s">
        <v>66</v>
      </c>
      <c r="F159" s="175"/>
      <c r="G159" s="174" t="s">
        <v>2</v>
      </c>
      <c r="H159" s="174" t="s">
        <v>112</v>
      </c>
      <c r="I159" s="173"/>
      <c r="J159" s="173"/>
      <c r="K159" s="174" t="s">
        <v>351</v>
      </c>
      <c r="L159" s="199">
        <v>35866</v>
      </c>
      <c r="M159" s="178">
        <v>9626601</v>
      </c>
      <c r="N159" s="181">
        <v>46020</v>
      </c>
    </row>
    <row r="160" spans="1:14" ht="15" customHeight="1">
      <c r="A160" s="172">
        <v>27500</v>
      </c>
      <c r="B160" s="174" t="s">
        <v>8</v>
      </c>
      <c r="C160" s="174" t="s">
        <v>490</v>
      </c>
      <c r="D160" s="174" t="s">
        <v>39</v>
      </c>
      <c r="E160" s="174"/>
      <c r="F160" s="175"/>
      <c r="G160" s="174" t="s">
        <v>1</v>
      </c>
      <c r="H160" s="174" t="s">
        <v>491</v>
      </c>
      <c r="I160" s="173"/>
      <c r="J160" s="173"/>
      <c r="K160" s="174" t="s">
        <v>492</v>
      </c>
      <c r="L160" s="199">
        <v>28316</v>
      </c>
      <c r="M160" s="178">
        <v>9675561</v>
      </c>
      <c r="N160" s="181">
        <v>46027</v>
      </c>
    </row>
    <row r="161" spans="1:14" ht="15" customHeight="1">
      <c r="A161" s="172">
        <v>11000</v>
      </c>
      <c r="B161" s="174" t="s">
        <v>8</v>
      </c>
      <c r="C161" s="174" t="s">
        <v>601</v>
      </c>
      <c r="D161" s="174" t="s">
        <v>39</v>
      </c>
      <c r="E161" s="174"/>
      <c r="F161" s="175"/>
      <c r="G161" s="174" t="s">
        <v>17</v>
      </c>
      <c r="H161" s="174" t="s">
        <v>19</v>
      </c>
      <c r="I161" s="173"/>
      <c r="J161" s="173"/>
      <c r="K161" s="174" t="s">
        <v>602</v>
      </c>
      <c r="L161" s="199">
        <v>13047</v>
      </c>
      <c r="M161" s="178">
        <v>8606111</v>
      </c>
      <c r="N161" s="181">
        <v>46035</v>
      </c>
    </row>
    <row r="162" spans="1:14" ht="15" customHeight="1">
      <c r="A162" s="172">
        <v>16000</v>
      </c>
      <c r="B162" s="174" t="s">
        <v>8</v>
      </c>
      <c r="C162" s="174" t="s">
        <v>603</v>
      </c>
      <c r="D162" s="174" t="s">
        <v>11</v>
      </c>
      <c r="E162" s="174" t="s">
        <v>66</v>
      </c>
      <c r="F162" s="175"/>
      <c r="G162" s="174" t="s">
        <v>2</v>
      </c>
      <c r="H162" s="174" t="s">
        <v>339</v>
      </c>
      <c r="I162" s="173"/>
      <c r="J162" s="173"/>
      <c r="K162" s="174" t="s">
        <v>604</v>
      </c>
      <c r="L162" s="199">
        <v>16213</v>
      </c>
      <c r="M162" s="178">
        <v>9490260</v>
      </c>
      <c r="N162" s="181">
        <v>46036</v>
      </c>
    </row>
    <row r="163" spans="1:14" ht="15" customHeight="1">
      <c r="A163" s="172">
        <v>9000</v>
      </c>
      <c r="B163" s="174"/>
      <c r="C163" s="174" t="s">
        <v>605</v>
      </c>
      <c r="D163" s="174" t="s">
        <v>39</v>
      </c>
      <c r="E163" s="174"/>
      <c r="F163" s="175"/>
      <c r="G163" s="174" t="s">
        <v>2</v>
      </c>
      <c r="H163" s="174" t="s">
        <v>127</v>
      </c>
      <c r="I163" s="173"/>
      <c r="J163" s="173"/>
      <c r="K163" s="174" t="s">
        <v>606</v>
      </c>
      <c r="L163" s="199">
        <v>9333</v>
      </c>
      <c r="M163" s="178">
        <v>9512422</v>
      </c>
      <c r="N163" s="181">
        <v>46037</v>
      </c>
    </row>
    <row r="164" spans="1:14" ht="15" customHeight="1">
      <c r="A164" s="172">
        <v>30000</v>
      </c>
      <c r="B164" s="174" t="s">
        <v>8</v>
      </c>
      <c r="C164" s="174" t="s">
        <v>607</v>
      </c>
      <c r="D164" s="174" t="s">
        <v>11</v>
      </c>
      <c r="E164" s="192" t="s">
        <v>134</v>
      </c>
      <c r="F164" s="175"/>
      <c r="G164" s="174" t="s">
        <v>2</v>
      </c>
      <c r="H164" s="174" t="s">
        <v>112</v>
      </c>
      <c r="I164" s="173"/>
      <c r="J164" s="173"/>
      <c r="K164" s="174" t="s">
        <v>608</v>
      </c>
      <c r="L164" s="199">
        <v>30465</v>
      </c>
      <c r="M164" s="178">
        <v>9406051</v>
      </c>
      <c r="N164" s="181">
        <v>46037</v>
      </c>
    </row>
    <row r="165" spans="1:14" ht="15" customHeight="1">
      <c r="A165" s="172">
        <v>3500</v>
      </c>
      <c r="B165" s="174"/>
      <c r="C165" s="174" t="s">
        <v>609</v>
      </c>
      <c r="D165" s="174" t="s">
        <v>11</v>
      </c>
      <c r="E165" s="174" t="s">
        <v>66</v>
      </c>
      <c r="F165" s="175"/>
      <c r="G165" s="174" t="s">
        <v>16</v>
      </c>
      <c r="H165" s="174" t="s">
        <v>210</v>
      </c>
      <c r="I165" s="173"/>
      <c r="J165" s="173"/>
      <c r="K165" s="174" t="s">
        <v>610</v>
      </c>
      <c r="L165" s="199">
        <v>3885</v>
      </c>
      <c r="M165" s="241">
        <v>9280225</v>
      </c>
      <c r="N165" s="181">
        <v>46038</v>
      </c>
    </row>
    <row r="166" spans="1:14" ht="15" customHeight="1">
      <c r="A166" s="172">
        <v>27500</v>
      </c>
      <c r="B166" s="174" t="s">
        <v>8</v>
      </c>
      <c r="C166" s="174" t="s">
        <v>612</v>
      </c>
      <c r="D166" s="174" t="s">
        <v>39</v>
      </c>
      <c r="E166" s="174"/>
      <c r="F166" s="175"/>
      <c r="G166" s="174" t="s">
        <v>1</v>
      </c>
      <c r="H166" s="174" t="s">
        <v>254</v>
      </c>
      <c r="I166" s="173"/>
      <c r="J166" s="173"/>
      <c r="K166" s="174" t="s">
        <v>378</v>
      </c>
      <c r="L166" s="199">
        <v>33383</v>
      </c>
      <c r="M166" s="178">
        <v>9616101</v>
      </c>
      <c r="N166" s="181">
        <v>46040</v>
      </c>
    </row>
    <row r="167" spans="1:14" ht="15" customHeight="1">
      <c r="A167" s="172">
        <v>54000</v>
      </c>
      <c r="B167" s="174" t="s">
        <v>8</v>
      </c>
      <c r="C167" s="174" t="s">
        <v>768</v>
      </c>
      <c r="D167" s="174" t="s">
        <v>39</v>
      </c>
      <c r="E167" s="174"/>
      <c r="F167" s="175"/>
      <c r="G167" s="174" t="s">
        <v>12</v>
      </c>
      <c r="H167" s="174" t="s">
        <v>241</v>
      </c>
      <c r="I167" s="173"/>
      <c r="J167" s="173"/>
      <c r="K167" s="174" t="s">
        <v>769</v>
      </c>
      <c r="L167" s="199">
        <v>55875</v>
      </c>
      <c r="M167" s="178">
        <v>9514107</v>
      </c>
      <c r="N167" s="181">
        <v>46042</v>
      </c>
    </row>
    <row r="168" spans="1:14" ht="15" customHeight="1">
      <c r="A168" s="172">
        <v>25000</v>
      </c>
      <c r="B168" s="174" t="s">
        <v>97</v>
      </c>
      <c r="C168" s="174" t="s">
        <v>343</v>
      </c>
      <c r="D168" s="174" t="s">
        <v>11</v>
      </c>
      <c r="E168" s="174"/>
      <c r="F168" s="175"/>
      <c r="G168" s="174" t="s">
        <v>38</v>
      </c>
      <c r="H168" s="174" t="s">
        <v>477</v>
      </c>
      <c r="I168" s="173"/>
      <c r="J168" s="173"/>
      <c r="K168" s="174" t="s">
        <v>770</v>
      </c>
      <c r="L168" s="199">
        <v>34000</v>
      </c>
      <c r="M168" s="178">
        <v>9516703</v>
      </c>
      <c r="N168" s="181">
        <v>46043</v>
      </c>
    </row>
    <row r="169" spans="1:14" ht="15" customHeight="1">
      <c r="A169" s="172">
        <v>2200</v>
      </c>
      <c r="B169" s="174" t="s">
        <v>47</v>
      </c>
      <c r="C169" s="174" t="s">
        <v>771</v>
      </c>
      <c r="D169" s="174" t="s">
        <v>11</v>
      </c>
      <c r="E169" s="174"/>
      <c r="F169" s="175"/>
      <c r="G169" s="174" t="s">
        <v>60</v>
      </c>
      <c r="H169" s="174" t="s">
        <v>722</v>
      </c>
      <c r="I169" s="173"/>
      <c r="J169" s="173"/>
      <c r="K169" s="174" t="s">
        <v>772</v>
      </c>
      <c r="L169" s="199">
        <v>4433</v>
      </c>
      <c r="M169" s="178">
        <v>9191278</v>
      </c>
      <c r="N169" s="181">
        <v>46043</v>
      </c>
    </row>
    <row r="170" spans="1:14" ht="15" customHeight="1">
      <c r="A170" s="172">
        <v>8000</v>
      </c>
      <c r="B170" s="174" t="s">
        <v>179</v>
      </c>
      <c r="C170" s="174" t="s">
        <v>773</v>
      </c>
      <c r="D170" s="174" t="s">
        <v>11</v>
      </c>
      <c r="E170" s="174" t="s">
        <v>135</v>
      </c>
      <c r="F170" s="175"/>
      <c r="G170" s="174" t="s">
        <v>60</v>
      </c>
      <c r="H170" s="174" t="s">
        <v>76</v>
      </c>
      <c r="I170" s="173"/>
      <c r="J170" s="173"/>
      <c r="K170" s="174" t="s">
        <v>774</v>
      </c>
      <c r="L170" s="199">
        <v>12223</v>
      </c>
      <c r="M170" s="178">
        <v>9513373</v>
      </c>
      <c r="N170" s="181">
        <v>46043</v>
      </c>
    </row>
    <row r="171" spans="1:14" ht="15" customHeight="1">
      <c r="A171" s="172">
        <v>6000</v>
      </c>
      <c r="B171" s="174" t="s">
        <v>8</v>
      </c>
      <c r="C171" s="174" t="s">
        <v>775</v>
      </c>
      <c r="D171" s="174" t="s">
        <v>39</v>
      </c>
      <c r="E171" s="174"/>
      <c r="F171" s="175"/>
      <c r="G171" s="174" t="s">
        <v>16</v>
      </c>
      <c r="H171" s="174" t="s">
        <v>776</v>
      </c>
      <c r="I171" s="173"/>
      <c r="J171" s="173"/>
      <c r="K171" s="174" t="s">
        <v>777</v>
      </c>
      <c r="L171" s="199">
        <v>6977</v>
      </c>
      <c r="M171" s="178">
        <v>9014561</v>
      </c>
      <c r="N171" s="181">
        <v>46043</v>
      </c>
    </row>
    <row r="172" spans="1:14" ht="15" customHeight="1">
      <c r="A172" s="172">
        <v>12500</v>
      </c>
      <c r="B172" s="174" t="s">
        <v>97</v>
      </c>
      <c r="C172" s="174" t="s">
        <v>778</v>
      </c>
      <c r="D172" s="174" t="s">
        <v>39</v>
      </c>
      <c r="E172" s="174"/>
      <c r="F172" s="175"/>
      <c r="G172" s="174" t="s">
        <v>319</v>
      </c>
      <c r="H172" s="174" t="s">
        <v>320</v>
      </c>
      <c r="I172" s="173"/>
      <c r="J172" s="173"/>
      <c r="K172" s="174" t="s">
        <v>779</v>
      </c>
      <c r="L172" s="199">
        <v>18917</v>
      </c>
      <c r="M172" s="178">
        <v>9413066</v>
      </c>
      <c r="N172" s="181">
        <v>46043</v>
      </c>
    </row>
    <row r="173" spans="1:14" ht="15" customHeight="1">
      <c r="A173" s="172">
        <v>13885</v>
      </c>
      <c r="B173" s="174" t="s">
        <v>8</v>
      </c>
      <c r="C173" s="174" t="s">
        <v>1018</v>
      </c>
      <c r="D173" s="174" t="s">
        <v>11</v>
      </c>
      <c r="E173" s="174" t="s">
        <v>66</v>
      </c>
      <c r="F173" s="175"/>
      <c r="G173" s="174" t="s">
        <v>2</v>
      </c>
      <c r="H173" s="174" t="s">
        <v>339</v>
      </c>
      <c r="I173" s="173"/>
      <c r="J173" s="173"/>
      <c r="K173" s="174" t="s">
        <v>1019</v>
      </c>
      <c r="L173" s="199">
        <v>14187</v>
      </c>
      <c r="M173" s="178">
        <v>9194452</v>
      </c>
      <c r="N173" s="181">
        <v>46045</v>
      </c>
    </row>
    <row r="174" spans="1:14" ht="15" customHeight="1">
      <c r="A174" s="172">
        <v>6500</v>
      </c>
      <c r="B174" s="174" t="s">
        <v>48</v>
      </c>
      <c r="C174" s="174" t="s">
        <v>780</v>
      </c>
      <c r="D174" s="174" t="s">
        <v>39</v>
      </c>
      <c r="E174" s="174"/>
      <c r="F174" s="175"/>
      <c r="G174" s="174" t="s">
        <v>89</v>
      </c>
      <c r="H174" s="174" t="s">
        <v>120</v>
      </c>
      <c r="I174" s="173"/>
      <c r="J174" s="173"/>
      <c r="K174" s="174" t="s">
        <v>149</v>
      </c>
      <c r="L174" s="199">
        <v>7528</v>
      </c>
      <c r="M174" s="178">
        <v>9235945</v>
      </c>
      <c r="N174" s="181">
        <v>46045</v>
      </c>
    </row>
    <row r="175" spans="1:14" ht="15" customHeight="1">
      <c r="A175" s="172">
        <v>3800</v>
      </c>
      <c r="B175" s="174"/>
      <c r="C175" s="174" t="s">
        <v>781</v>
      </c>
      <c r="D175" s="174" t="s">
        <v>11</v>
      </c>
      <c r="E175" s="174" t="s">
        <v>66</v>
      </c>
      <c r="F175" s="175"/>
      <c r="G175" s="174" t="s">
        <v>16</v>
      </c>
      <c r="H175" s="174" t="s">
        <v>493</v>
      </c>
      <c r="I175" s="173"/>
      <c r="J175" s="173"/>
      <c r="K175" s="174" t="s">
        <v>782</v>
      </c>
      <c r="L175" s="199">
        <v>4092</v>
      </c>
      <c r="M175" s="178">
        <v>9561186</v>
      </c>
      <c r="N175" s="181">
        <v>46046</v>
      </c>
    </row>
    <row r="176" spans="1:14" ht="15" customHeight="1">
      <c r="A176" s="172">
        <v>23000</v>
      </c>
      <c r="B176" s="174" t="s">
        <v>8</v>
      </c>
      <c r="C176" s="174" t="s">
        <v>784</v>
      </c>
      <c r="D176" s="174" t="s">
        <v>39</v>
      </c>
      <c r="E176" s="174"/>
      <c r="F176" s="175"/>
      <c r="G176" s="174" t="s">
        <v>1</v>
      </c>
      <c r="H176" s="174" t="s">
        <v>254</v>
      </c>
      <c r="I176" s="173"/>
      <c r="J176" s="173"/>
      <c r="K176" s="174" t="s">
        <v>380</v>
      </c>
      <c r="L176" s="199">
        <v>24175</v>
      </c>
      <c r="M176" s="178">
        <v>9181493</v>
      </c>
      <c r="N176" s="181">
        <v>46047</v>
      </c>
    </row>
    <row r="177" spans="1:14" ht="15" customHeight="1">
      <c r="A177" s="172">
        <v>6468</v>
      </c>
      <c r="B177" s="174" t="s">
        <v>73</v>
      </c>
      <c r="C177" s="174" t="s">
        <v>1020</v>
      </c>
      <c r="D177" s="174" t="s">
        <v>11</v>
      </c>
      <c r="E177" s="174" t="s">
        <v>66</v>
      </c>
      <c r="F177" s="175"/>
      <c r="G177" s="174"/>
      <c r="H177" s="174"/>
      <c r="I177" s="173"/>
      <c r="J177" s="173"/>
      <c r="K177" s="174" t="s">
        <v>1021</v>
      </c>
      <c r="L177" s="199">
        <v>8232</v>
      </c>
      <c r="M177" s="178">
        <v>9349978</v>
      </c>
      <c r="N177" s="181">
        <v>46047</v>
      </c>
    </row>
    <row r="178" spans="1:14" ht="15" customHeight="1">
      <c r="A178" s="172">
        <v>3000</v>
      </c>
      <c r="B178" s="174" t="s">
        <v>8</v>
      </c>
      <c r="C178" s="174" t="s">
        <v>483</v>
      </c>
      <c r="D178" s="174" t="s">
        <v>11</v>
      </c>
      <c r="E178" s="174" t="s">
        <v>915</v>
      </c>
      <c r="F178" s="175"/>
      <c r="G178" s="174" t="s">
        <v>89</v>
      </c>
      <c r="H178" s="174" t="s">
        <v>120</v>
      </c>
      <c r="I178" s="173"/>
      <c r="J178" s="173"/>
      <c r="K178" s="174" t="s">
        <v>484</v>
      </c>
      <c r="L178" s="199">
        <v>3701</v>
      </c>
      <c r="M178" s="185">
        <v>9427548</v>
      </c>
      <c r="N178" s="181">
        <v>46048</v>
      </c>
    </row>
    <row r="179" spans="1:14" ht="15" customHeight="1">
      <c r="A179" s="172">
        <v>3000</v>
      </c>
      <c r="B179" s="174" t="s">
        <v>8</v>
      </c>
      <c r="C179" s="174" t="s">
        <v>916</v>
      </c>
      <c r="D179" s="174" t="s">
        <v>250</v>
      </c>
      <c r="E179" s="174"/>
      <c r="F179" s="175"/>
      <c r="G179" s="174" t="s">
        <v>60</v>
      </c>
      <c r="H179" s="174" t="s">
        <v>76</v>
      </c>
      <c r="I179" s="173"/>
      <c r="J179" s="173"/>
      <c r="K179" s="174" t="s">
        <v>759</v>
      </c>
      <c r="L179" s="199">
        <v>3473</v>
      </c>
      <c r="M179" s="185">
        <v>8520458</v>
      </c>
      <c r="N179" s="181">
        <v>46049</v>
      </c>
    </row>
    <row r="180" spans="1:14" ht="15" customHeight="1">
      <c r="A180" s="172">
        <v>47500</v>
      </c>
      <c r="B180" s="174" t="s">
        <v>8</v>
      </c>
      <c r="C180" s="174" t="s">
        <v>917</v>
      </c>
      <c r="D180" s="174" t="s">
        <v>11</v>
      </c>
      <c r="E180" s="174" t="s">
        <v>135</v>
      </c>
      <c r="F180" s="175"/>
      <c r="G180" s="174" t="s">
        <v>0</v>
      </c>
      <c r="H180" s="174" t="s">
        <v>5</v>
      </c>
      <c r="I180" s="173"/>
      <c r="J180" s="173"/>
      <c r="K180" s="174" t="s">
        <v>918</v>
      </c>
      <c r="L180" s="199">
        <v>52980</v>
      </c>
      <c r="M180" s="241">
        <v>9284520</v>
      </c>
      <c r="N180" s="181">
        <v>46049</v>
      </c>
    </row>
    <row r="181" spans="1:14" ht="15" customHeight="1">
      <c r="A181" s="172">
        <v>6000</v>
      </c>
      <c r="B181" s="174" t="s">
        <v>8</v>
      </c>
      <c r="C181" s="174" t="s">
        <v>919</v>
      </c>
      <c r="D181" s="174" t="s">
        <v>39</v>
      </c>
      <c r="E181" s="174"/>
      <c r="F181" s="175"/>
      <c r="G181" s="174" t="s">
        <v>16</v>
      </c>
      <c r="H181" s="174" t="s">
        <v>920</v>
      </c>
      <c r="I181" s="173"/>
      <c r="J181" s="173"/>
      <c r="K181" s="174" t="s">
        <v>921</v>
      </c>
      <c r="L181" s="199">
        <v>8147</v>
      </c>
      <c r="M181" s="178">
        <v>9381421</v>
      </c>
      <c r="N181" s="181">
        <v>46050</v>
      </c>
    </row>
    <row r="182" spans="1:14" ht="15" customHeight="1">
      <c r="A182" s="172">
        <v>6600</v>
      </c>
      <c r="B182" s="174" t="s">
        <v>8</v>
      </c>
      <c r="C182" s="174" t="s">
        <v>922</v>
      </c>
      <c r="D182" s="174" t="s">
        <v>39</v>
      </c>
      <c r="E182" s="174"/>
      <c r="F182" s="175"/>
      <c r="G182" s="174" t="s">
        <v>16</v>
      </c>
      <c r="H182" s="174" t="s">
        <v>450</v>
      </c>
      <c r="I182" s="173"/>
      <c r="J182" s="173"/>
      <c r="K182" s="174" t="s">
        <v>923</v>
      </c>
      <c r="L182" s="199">
        <v>7448</v>
      </c>
      <c r="M182" s="178">
        <v>9349980</v>
      </c>
      <c r="N182" s="181">
        <v>46051</v>
      </c>
    </row>
    <row r="183" spans="1:14" ht="15" customHeight="1">
      <c r="A183" s="172">
        <v>4000</v>
      </c>
      <c r="B183" s="174"/>
      <c r="C183" s="174" t="s">
        <v>924</v>
      </c>
      <c r="D183" s="174" t="s">
        <v>11</v>
      </c>
      <c r="E183" s="174" t="s">
        <v>66</v>
      </c>
      <c r="F183" s="175"/>
      <c r="G183" s="174" t="s">
        <v>16</v>
      </c>
      <c r="H183" s="174" t="s">
        <v>706</v>
      </c>
      <c r="I183" s="173"/>
      <c r="J183" s="173"/>
      <c r="K183" s="174" t="s">
        <v>925</v>
      </c>
      <c r="L183" s="199">
        <v>4247</v>
      </c>
      <c r="M183" s="241">
        <v>9198642</v>
      </c>
      <c r="N183" s="181">
        <v>46053</v>
      </c>
    </row>
    <row r="184" spans="1:14" ht="15" customHeight="1">
      <c r="A184" s="172">
        <v>6000</v>
      </c>
      <c r="B184" s="174"/>
      <c r="C184" s="174" t="s">
        <v>926</v>
      </c>
      <c r="D184" s="174" t="s">
        <v>11</v>
      </c>
      <c r="E184" s="174"/>
      <c r="F184" s="175"/>
      <c r="G184" s="174" t="s">
        <v>16</v>
      </c>
      <c r="H184" s="174" t="s">
        <v>706</v>
      </c>
      <c r="I184" s="173"/>
      <c r="J184" s="173"/>
      <c r="K184" s="174" t="s">
        <v>927</v>
      </c>
      <c r="L184" s="199">
        <v>6350</v>
      </c>
      <c r="M184" s="178">
        <v>9358759</v>
      </c>
      <c r="N184" s="181">
        <v>46053</v>
      </c>
    </row>
    <row r="185" spans="1:14" ht="15" customHeight="1">
      <c r="A185" s="172">
        <v>3200</v>
      </c>
      <c r="B185" s="174"/>
      <c r="C185" s="174" t="s">
        <v>928</v>
      </c>
      <c r="D185" s="174" t="s">
        <v>11</v>
      </c>
      <c r="E185" s="174" t="s">
        <v>66</v>
      </c>
      <c r="F185" s="175"/>
      <c r="G185" s="174" t="s">
        <v>15</v>
      </c>
      <c r="H185" s="174" t="s">
        <v>410</v>
      </c>
      <c r="I185" s="173"/>
      <c r="J185" s="173"/>
      <c r="K185" s="174" t="s">
        <v>929</v>
      </c>
      <c r="L185" s="199">
        <v>3490</v>
      </c>
      <c r="M185" s="178">
        <v>9001124</v>
      </c>
      <c r="N185" s="181">
        <v>46054</v>
      </c>
    </row>
    <row r="186" spans="1:14" ht="15" customHeight="1">
      <c r="A186" s="172">
        <v>3000</v>
      </c>
      <c r="B186" s="174"/>
      <c r="C186" s="174" t="s">
        <v>930</v>
      </c>
      <c r="D186" s="174" t="s">
        <v>250</v>
      </c>
      <c r="E186" s="174"/>
      <c r="F186" s="175"/>
      <c r="G186" s="174" t="s">
        <v>60</v>
      </c>
      <c r="H186" s="174" t="s">
        <v>196</v>
      </c>
      <c r="I186" s="173"/>
      <c r="J186" s="173"/>
      <c r="K186" s="174" t="s">
        <v>931</v>
      </c>
      <c r="L186" s="199">
        <v>3287</v>
      </c>
      <c r="M186" s="185">
        <v>9463463</v>
      </c>
      <c r="N186" s="181">
        <v>46054</v>
      </c>
    </row>
    <row r="187" spans="1:14" ht="15" customHeight="1">
      <c r="A187" s="172">
        <v>6200</v>
      </c>
      <c r="B187" s="174"/>
      <c r="C187" s="174" t="s">
        <v>932</v>
      </c>
      <c r="D187" s="174" t="s">
        <v>11</v>
      </c>
      <c r="E187" s="174" t="s">
        <v>66</v>
      </c>
      <c r="F187" s="175"/>
      <c r="G187" s="174"/>
      <c r="H187" s="174"/>
      <c r="I187" s="173"/>
      <c r="J187" s="173"/>
      <c r="K187" s="174" t="s">
        <v>933</v>
      </c>
      <c r="L187" s="199">
        <v>6522</v>
      </c>
      <c r="M187" s="178">
        <v>9589217</v>
      </c>
      <c r="N187" s="181">
        <v>46054</v>
      </c>
    </row>
    <row r="188" spans="1:14" ht="15" customHeight="1">
      <c r="A188" s="159">
        <v>56000</v>
      </c>
      <c r="B188" s="37" t="s">
        <v>75</v>
      </c>
      <c r="C188" s="139" t="s">
        <v>309</v>
      </c>
      <c r="D188" s="139" t="s">
        <v>56</v>
      </c>
      <c r="E188" s="37" t="s">
        <v>68</v>
      </c>
      <c r="F188" s="77">
        <v>22</v>
      </c>
      <c r="G188" s="24" t="s">
        <v>114</v>
      </c>
      <c r="H188" s="37" t="s">
        <v>190</v>
      </c>
      <c r="I188" s="160" t="s">
        <v>141</v>
      </c>
      <c r="J188" s="139" t="s">
        <v>114</v>
      </c>
      <c r="K188" s="55" t="s">
        <v>113</v>
      </c>
      <c r="L188" s="11">
        <v>58724</v>
      </c>
      <c r="M188" s="161">
        <v>9584877</v>
      </c>
      <c r="N188" s="17">
        <v>46004</v>
      </c>
    </row>
    <row r="189" spans="1:14" ht="15" customHeight="1">
      <c r="A189" s="204">
        <v>27327.18</v>
      </c>
      <c r="B189" s="37" t="s">
        <v>75</v>
      </c>
      <c r="C189" s="205" t="s">
        <v>495</v>
      </c>
      <c r="D189" s="205" t="s">
        <v>56</v>
      </c>
      <c r="E189" s="37" t="s">
        <v>140</v>
      </c>
      <c r="F189" s="77" t="s">
        <v>496</v>
      </c>
      <c r="G189" s="205" t="s">
        <v>1</v>
      </c>
      <c r="H189" s="37" t="s">
        <v>162</v>
      </c>
      <c r="I189" s="206" t="s">
        <v>169</v>
      </c>
      <c r="J189" s="139"/>
      <c r="K189" s="208" t="s">
        <v>264</v>
      </c>
      <c r="L189" s="155">
        <v>28436</v>
      </c>
      <c r="M189" s="207">
        <v>9312341</v>
      </c>
      <c r="N189" s="17">
        <v>46027</v>
      </c>
    </row>
    <row r="190" spans="1:14" ht="15" customHeight="1">
      <c r="A190" s="137">
        <v>6000</v>
      </c>
      <c r="B190" s="37" t="s">
        <v>55</v>
      </c>
      <c r="C190" s="84" t="s">
        <v>642</v>
      </c>
      <c r="D190" s="84" t="s">
        <v>58</v>
      </c>
      <c r="E190" s="37" t="s">
        <v>132</v>
      </c>
      <c r="F190" s="77">
        <v>9</v>
      </c>
      <c r="G190" s="84" t="s">
        <v>32</v>
      </c>
      <c r="H190" s="37" t="s">
        <v>33</v>
      </c>
      <c r="I190" s="138"/>
      <c r="J190" s="139"/>
      <c r="K190" s="55" t="s">
        <v>618</v>
      </c>
      <c r="L190" s="11">
        <v>8147</v>
      </c>
      <c r="M190" s="128">
        <v>9889198</v>
      </c>
      <c r="N190" s="17">
        <v>46037</v>
      </c>
    </row>
    <row r="191" spans="1:14" ht="15" customHeight="1">
      <c r="A191" s="137">
        <v>27500.240000000002</v>
      </c>
      <c r="B191" s="37" t="s">
        <v>75</v>
      </c>
      <c r="C191" s="84" t="s">
        <v>793</v>
      </c>
      <c r="D191" s="84" t="s">
        <v>65</v>
      </c>
      <c r="E191" s="37"/>
      <c r="F191" s="77"/>
      <c r="G191" s="84" t="s">
        <v>32</v>
      </c>
      <c r="H191" s="37" t="s">
        <v>33</v>
      </c>
      <c r="I191" s="138" t="s">
        <v>93</v>
      </c>
      <c r="J191" s="139"/>
      <c r="K191" s="55" t="s">
        <v>211</v>
      </c>
      <c r="L191" s="11">
        <v>28498</v>
      </c>
      <c r="M191" s="128">
        <v>9289855</v>
      </c>
      <c r="N191" s="17">
        <v>46042</v>
      </c>
    </row>
    <row r="192" spans="1:14" ht="15" customHeight="1">
      <c r="A192" s="137">
        <v>33000</v>
      </c>
      <c r="B192" s="37" t="s">
        <v>75</v>
      </c>
      <c r="C192" s="84" t="s">
        <v>214</v>
      </c>
      <c r="D192" s="84" t="s">
        <v>215</v>
      </c>
      <c r="E192" s="37"/>
      <c r="F192" s="77"/>
      <c r="G192" s="84" t="s">
        <v>130</v>
      </c>
      <c r="H192" s="37" t="s">
        <v>130</v>
      </c>
      <c r="I192" s="138" t="s">
        <v>166</v>
      </c>
      <c r="J192" s="139"/>
      <c r="K192" s="55" t="s">
        <v>216</v>
      </c>
      <c r="L192" s="137">
        <v>35033</v>
      </c>
      <c r="M192" s="128">
        <v>9474199</v>
      </c>
      <c r="N192" s="17">
        <v>45950</v>
      </c>
    </row>
    <row r="193" spans="1:14" ht="15" customHeight="1">
      <c r="A193" s="151">
        <v>70500</v>
      </c>
      <c r="B193" s="37" t="s">
        <v>75</v>
      </c>
      <c r="C193" s="152" t="s">
        <v>228</v>
      </c>
      <c r="D193" s="152" t="s">
        <v>56</v>
      </c>
      <c r="E193" s="37" t="s">
        <v>70</v>
      </c>
      <c r="F193" s="77" t="s">
        <v>82</v>
      </c>
      <c r="G193" s="152" t="s">
        <v>85</v>
      </c>
      <c r="H193" s="37" t="s">
        <v>1022</v>
      </c>
      <c r="I193" s="153" t="s">
        <v>171</v>
      </c>
      <c r="J193" s="139"/>
      <c r="K193" s="55" t="s">
        <v>226</v>
      </c>
      <c r="L193" s="11">
        <v>73937</v>
      </c>
      <c r="M193" s="154">
        <v>9147423</v>
      </c>
      <c r="N193" s="17">
        <v>45969</v>
      </c>
    </row>
    <row r="194" spans="1:14" ht="15" customHeight="1">
      <c r="A194" s="137">
        <v>54300</v>
      </c>
      <c r="B194" s="37" t="s">
        <v>75</v>
      </c>
      <c r="C194" s="84" t="s">
        <v>237</v>
      </c>
      <c r="D194" s="84" t="s">
        <v>65</v>
      </c>
      <c r="E194" s="37"/>
      <c r="F194" s="77"/>
      <c r="G194" s="84" t="s">
        <v>88</v>
      </c>
      <c r="H194" s="37" t="s">
        <v>98</v>
      </c>
      <c r="I194" s="138" t="s">
        <v>93</v>
      </c>
      <c r="J194" s="139"/>
      <c r="K194" s="55" t="s">
        <v>227</v>
      </c>
      <c r="L194" s="11">
        <v>56868</v>
      </c>
      <c r="M194" s="128">
        <v>9452854</v>
      </c>
      <c r="N194" s="17">
        <v>45971</v>
      </c>
    </row>
    <row r="195" spans="1:14" ht="15" customHeight="1">
      <c r="A195" s="137">
        <v>54390</v>
      </c>
      <c r="B195" s="37" t="s">
        <v>75</v>
      </c>
      <c r="C195" s="84" t="s">
        <v>238</v>
      </c>
      <c r="D195" s="84" t="s">
        <v>56</v>
      </c>
      <c r="E195" s="37" t="s">
        <v>70</v>
      </c>
      <c r="F195" s="77">
        <v>40</v>
      </c>
      <c r="G195" s="84" t="s">
        <v>88</v>
      </c>
      <c r="H195" s="37" t="s">
        <v>98</v>
      </c>
      <c r="I195" s="138" t="s">
        <v>152</v>
      </c>
      <c r="J195" s="139"/>
      <c r="K195" s="55" t="s">
        <v>188</v>
      </c>
      <c r="L195" s="11">
        <v>56643</v>
      </c>
      <c r="M195" s="128">
        <v>9615315</v>
      </c>
      <c r="N195" s="17">
        <v>45977</v>
      </c>
    </row>
    <row r="196" spans="1:14" ht="15" customHeight="1">
      <c r="A196" s="151">
        <v>27699.023000000001</v>
      </c>
      <c r="B196" s="37" t="s">
        <v>75</v>
      </c>
      <c r="C196" s="152" t="s">
        <v>262</v>
      </c>
      <c r="D196" s="152" t="s">
        <v>65</v>
      </c>
      <c r="E196" s="37"/>
      <c r="F196" s="77"/>
      <c r="G196" s="152" t="s">
        <v>17</v>
      </c>
      <c r="H196" s="37" t="s">
        <v>128</v>
      </c>
      <c r="I196" s="153" t="s">
        <v>80</v>
      </c>
      <c r="J196" s="139"/>
      <c r="K196" s="208" t="s">
        <v>263</v>
      </c>
      <c r="L196" s="11">
        <v>28460</v>
      </c>
      <c r="M196" s="154">
        <v>9108271</v>
      </c>
      <c r="N196" s="17">
        <v>45990</v>
      </c>
    </row>
    <row r="197" spans="1:14" ht="15" customHeight="1">
      <c r="A197" s="151">
        <v>65009</v>
      </c>
      <c r="B197" s="37" t="s">
        <v>75</v>
      </c>
      <c r="C197" s="152" t="s">
        <v>265</v>
      </c>
      <c r="D197" s="152" t="s">
        <v>56</v>
      </c>
      <c r="E197" s="37" t="s">
        <v>68</v>
      </c>
      <c r="F197" s="77">
        <v>22</v>
      </c>
      <c r="G197" s="152" t="s">
        <v>114</v>
      </c>
      <c r="H197" s="37"/>
      <c r="I197" s="153" t="s">
        <v>141</v>
      </c>
      <c r="J197" s="139"/>
      <c r="K197" s="55" t="s">
        <v>266</v>
      </c>
      <c r="L197" s="11">
        <v>76623</v>
      </c>
      <c r="M197" s="154">
        <v>9231274</v>
      </c>
      <c r="N197" s="17">
        <v>45991</v>
      </c>
    </row>
    <row r="198" spans="1:14" ht="15" customHeight="1">
      <c r="A198" s="159">
        <v>27000</v>
      </c>
      <c r="B198" s="37" t="s">
        <v>75</v>
      </c>
      <c r="C198" s="139" t="s">
        <v>273</v>
      </c>
      <c r="D198" s="139" t="s">
        <v>146</v>
      </c>
      <c r="E198" s="37" t="s">
        <v>147</v>
      </c>
      <c r="F198" s="77">
        <v>4</v>
      </c>
      <c r="G198" s="139" t="s">
        <v>130</v>
      </c>
      <c r="H198" s="139" t="s">
        <v>130</v>
      </c>
      <c r="I198" s="160" t="s">
        <v>77</v>
      </c>
      <c r="J198" s="139"/>
      <c r="K198" s="55" t="s">
        <v>274</v>
      </c>
      <c r="L198" s="11">
        <v>29678</v>
      </c>
      <c r="M198" s="161">
        <v>9316945</v>
      </c>
      <c r="N198" s="17">
        <v>45993</v>
      </c>
    </row>
    <row r="199" spans="1:14" ht="15" customHeight="1">
      <c r="A199" s="159">
        <v>43500</v>
      </c>
      <c r="B199" s="37" t="s">
        <v>75</v>
      </c>
      <c r="C199" s="139" t="s">
        <v>281</v>
      </c>
      <c r="D199" s="139" t="s">
        <v>159</v>
      </c>
      <c r="E199" s="37" t="s">
        <v>160</v>
      </c>
      <c r="F199" s="77" t="s">
        <v>161</v>
      </c>
      <c r="G199" s="139" t="s">
        <v>88</v>
      </c>
      <c r="H199" s="37" t="s">
        <v>98</v>
      </c>
      <c r="I199" s="160" t="s">
        <v>186</v>
      </c>
      <c r="J199" s="139"/>
      <c r="K199" s="55" t="s">
        <v>282</v>
      </c>
      <c r="L199" s="11">
        <v>45608</v>
      </c>
      <c r="M199" s="161">
        <v>9222508</v>
      </c>
      <c r="N199" s="17">
        <v>45997</v>
      </c>
    </row>
    <row r="200" spans="1:14" ht="15" customHeight="1">
      <c r="A200" s="159">
        <v>6000</v>
      </c>
      <c r="B200" s="37" t="s">
        <v>75</v>
      </c>
      <c r="C200" s="139" t="s">
        <v>301</v>
      </c>
      <c r="D200" s="139" t="s">
        <v>57</v>
      </c>
      <c r="E200" s="37" t="s">
        <v>119</v>
      </c>
      <c r="F200" s="77" t="s">
        <v>302</v>
      </c>
      <c r="G200" s="139" t="s">
        <v>60</v>
      </c>
      <c r="H200" s="37" t="s">
        <v>31</v>
      </c>
      <c r="I200" s="160"/>
      <c r="J200" s="139"/>
      <c r="K200" s="55" t="s">
        <v>137</v>
      </c>
      <c r="L200" s="11">
        <v>6277</v>
      </c>
      <c r="M200" s="161">
        <v>8728828</v>
      </c>
      <c r="N200" s="17">
        <v>46000</v>
      </c>
    </row>
    <row r="201" spans="1:14" ht="15" customHeight="1">
      <c r="A201" s="159">
        <v>50000</v>
      </c>
      <c r="B201" s="37" t="s">
        <v>75</v>
      </c>
      <c r="C201" s="139" t="s">
        <v>304</v>
      </c>
      <c r="D201" s="139" t="s">
        <v>159</v>
      </c>
      <c r="E201" s="37" t="s">
        <v>160</v>
      </c>
      <c r="F201" s="77" t="s">
        <v>161</v>
      </c>
      <c r="G201" s="24" t="s">
        <v>86</v>
      </c>
      <c r="H201" s="37" t="s">
        <v>176</v>
      </c>
      <c r="I201" s="160" t="s">
        <v>152</v>
      </c>
      <c r="J201" s="139"/>
      <c r="K201" s="55" t="s">
        <v>305</v>
      </c>
      <c r="L201" s="11">
        <v>52498</v>
      </c>
      <c r="M201" s="161">
        <v>9298521</v>
      </c>
      <c r="N201" s="17">
        <v>46001</v>
      </c>
    </row>
    <row r="202" spans="1:14" ht="15" customHeight="1">
      <c r="A202" s="159">
        <v>55000</v>
      </c>
      <c r="B202" s="37" t="s">
        <v>75</v>
      </c>
      <c r="C202" s="139" t="s">
        <v>306</v>
      </c>
      <c r="D202" s="139" t="s">
        <v>56</v>
      </c>
      <c r="E202" s="37" t="s">
        <v>68</v>
      </c>
      <c r="F202" s="77">
        <v>22</v>
      </c>
      <c r="G202" s="24" t="s">
        <v>88</v>
      </c>
      <c r="H202" s="37" t="s">
        <v>98</v>
      </c>
      <c r="I202" s="160" t="s">
        <v>77</v>
      </c>
      <c r="J202" s="139" t="s">
        <v>88</v>
      </c>
      <c r="K202" s="55" t="s">
        <v>307</v>
      </c>
      <c r="L202" s="11">
        <v>56925</v>
      </c>
      <c r="M202" s="161">
        <v>9456458</v>
      </c>
      <c r="N202" s="17">
        <v>46002</v>
      </c>
    </row>
    <row r="203" spans="1:14" ht="15" customHeight="1">
      <c r="A203" s="159">
        <v>73500</v>
      </c>
      <c r="B203" s="37" t="s">
        <v>75</v>
      </c>
      <c r="C203" s="139" t="s">
        <v>311</v>
      </c>
      <c r="D203" s="139" t="s">
        <v>65</v>
      </c>
      <c r="E203" s="37"/>
      <c r="F203" s="77"/>
      <c r="G203" s="139" t="s">
        <v>114</v>
      </c>
      <c r="H203" s="37" t="s">
        <v>207</v>
      </c>
      <c r="I203" s="160" t="s">
        <v>84</v>
      </c>
      <c r="J203" s="139"/>
      <c r="K203" s="55" t="s">
        <v>113</v>
      </c>
      <c r="L203" s="11">
        <v>82026</v>
      </c>
      <c r="M203" s="161">
        <v>9634830</v>
      </c>
      <c r="N203" s="17">
        <v>46005</v>
      </c>
    </row>
    <row r="204" spans="1:14" ht="15" customHeight="1">
      <c r="A204" s="186">
        <v>66000</v>
      </c>
      <c r="B204" s="37" t="s">
        <v>75</v>
      </c>
      <c r="C204" s="187" t="s">
        <v>326</v>
      </c>
      <c r="D204" s="187" t="s">
        <v>56</v>
      </c>
      <c r="E204" s="37" t="s">
        <v>68</v>
      </c>
      <c r="F204" s="77">
        <v>22</v>
      </c>
      <c r="G204" s="187" t="s">
        <v>107</v>
      </c>
      <c r="H204" s="37" t="s">
        <v>129</v>
      </c>
      <c r="I204" s="188" t="s">
        <v>141</v>
      </c>
      <c r="J204" s="139"/>
      <c r="K204" s="55" t="s">
        <v>327</v>
      </c>
      <c r="L204" s="11">
        <v>77283</v>
      </c>
      <c r="M204" s="189">
        <v>9151333</v>
      </c>
      <c r="N204" s="17">
        <v>46008</v>
      </c>
    </row>
    <row r="205" spans="1:14" ht="15" customHeight="1">
      <c r="A205" s="186">
        <v>65500</v>
      </c>
      <c r="B205" s="37" t="s">
        <v>75</v>
      </c>
      <c r="C205" s="187" t="s">
        <v>328</v>
      </c>
      <c r="D205" s="187" t="s">
        <v>56</v>
      </c>
      <c r="E205" s="37" t="s">
        <v>115</v>
      </c>
      <c r="F205" s="77">
        <v>23</v>
      </c>
      <c r="G205" s="187" t="s">
        <v>87</v>
      </c>
      <c r="H205" s="37" t="s">
        <v>284</v>
      </c>
      <c r="I205" s="188" t="s">
        <v>77</v>
      </c>
      <c r="J205" s="139"/>
      <c r="K205" s="55" t="s">
        <v>329</v>
      </c>
      <c r="L205" s="11">
        <v>75020</v>
      </c>
      <c r="M205" s="189">
        <v>9473315</v>
      </c>
      <c r="N205" s="17">
        <v>46009</v>
      </c>
    </row>
    <row r="206" spans="1:14" ht="15" customHeight="1">
      <c r="A206" s="186">
        <v>53250</v>
      </c>
      <c r="B206" s="37" t="s">
        <v>75</v>
      </c>
      <c r="C206" s="187" t="s">
        <v>330</v>
      </c>
      <c r="D206" s="187" t="s">
        <v>56</v>
      </c>
      <c r="E206" s="37" t="s">
        <v>70</v>
      </c>
      <c r="F206" s="77">
        <v>40</v>
      </c>
      <c r="G206" s="187" t="s">
        <v>144</v>
      </c>
      <c r="H206" s="37" t="s">
        <v>155</v>
      </c>
      <c r="I206" s="188" t="s">
        <v>152</v>
      </c>
      <c r="J206" s="139"/>
      <c r="K206" s="55" t="s">
        <v>331</v>
      </c>
      <c r="L206" s="11">
        <v>58786</v>
      </c>
      <c r="M206" s="189">
        <v>9460863</v>
      </c>
      <c r="N206" s="17">
        <v>46011</v>
      </c>
    </row>
    <row r="207" spans="1:14" ht="15" customHeight="1">
      <c r="A207" s="137">
        <v>62070</v>
      </c>
      <c r="B207" s="37" t="s">
        <v>75</v>
      </c>
      <c r="C207" s="84" t="s">
        <v>361</v>
      </c>
      <c r="D207" s="84" t="s">
        <v>56</v>
      </c>
      <c r="E207" s="37" t="s">
        <v>362</v>
      </c>
      <c r="F207" s="77">
        <v>23</v>
      </c>
      <c r="G207" s="84" t="s">
        <v>144</v>
      </c>
      <c r="H207" s="37" t="s">
        <v>155</v>
      </c>
      <c r="I207" s="138" t="s">
        <v>77</v>
      </c>
      <c r="J207" s="139"/>
      <c r="K207" s="55" t="s">
        <v>143</v>
      </c>
      <c r="L207" s="11">
        <v>75592</v>
      </c>
      <c r="M207" s="128">
        <v>9231004</v>
      </c>
      <c r="N207" s="17">
        <v>46013</v>
      </c>
    </row>
    <row r="208" spans="1:14" ht="15" customHeight="1">
      <c r="A208" s="137">
        <v>28000</v>
      </c>
      <c r="B208" s="37" t="s">
        <v>75</v>
      </c>
      <c r="C208" s="84" t="s">
        <v>363</v>
      </c>
      <c r="D208" s="84" t="s">
        <v>146</v>
      </c>
      <c r="E208" s="37" t="s">
        <v>364</v>
      </c>
      <c r="F208" s="77">
        <v>4</v>
      </c>
      <c r="G208" s="84" t="s">
        <v>130</v>
      </c>
      <c r="H208" s="37" t="s">
        <v>130</v>
      </c>
      <c r="I208" s="138" t="s">
        <v>77</v>
      </c>
      <c r="J208" s="139"/>
      <c r="K208" s="208" t="s">
        <v>274</v>
      </c>
      <c r="L208" s="11">
        <v>29825</v>
      </c>
      <c r="M208" s="128">
        <v>9276767</v>
      </c>
      <c r="N208" s="17">
        <v>46013</v>
      </c>
    </row>
    <row r="209" spans="1:14" ht="15" customHeight="1">
      <c r="A209" s="137">
        <v>77000</v>
      </c>
      <c r="B209" s="37" t="s">
        <v>75</v>
      </c>
      <c r="C209" s="84" t="s">
        <v>370</v>
      </c>
      <c r="D209" s="84" t="s">
        <v>56</v>
      </c>
      <c r="E209" s="37" t="s">
        <v>180</v>
      </c>
      <c r="F209" s="77" t="s">
        <v>82</v>
      </c>
      <c r="G209" s="84" t="s">
        <v>174</v>
      </c>
      <c r="H209" s="37" t="s">
        <v>283</v>
      </c>
      <c r="I209" s="138" t="s">
        <v>84</v>
      </c>
      <c r="J209" s="139"/>
      <c r="K209" s="55" t="s">
        <v>368</v>
      </c>
      <c r="L209" s="11">
        <v>82207</v>
      </c>
      <c r="M209" s="128">
        <v>9952361</v>
      </c>
      <c r="N209" s="17">
        <v>46016</v>
      </c>
    </row>
    <row r="210" spans="1:14" ht="15" customHeight="1">
      <c r="A210" s="137">
        <v>54320</v>
      </c>
      <c r="B210" s="37" t="s">
        <v>75</v>
      </c>
      <c r="C210" s="84" t="s">
        <v>371</v>
      </c>
      <c r="D210" s="84" t="s">
        <v>56</v>
      </c>
      <c r="E210" s="37" t="s">
        <v>362</v>
      </c>
      <c r="F210" s="77">
        <v>23</v>
      </c>
      <c r="G210" s="84" t="s">
        <v>170</v>
      </c>
      <c r="H210" s="37" t="s">
        <v>232</v>
      </c>
      <c r="I210" s="138" t="s">
        <v>77</v>
      </c>
      <c r="J210" s="139"/>
      <c r="K210" s="55" t="s">
        <v>303</v>
      </c>
      <c r="L210" s="11">
        <v>56637</v>
      </c>
      <c r="M210" s="128">
        <v>9632284</v>
      </c>
      <c r="N210" s="17">
        <v>46017</v>
      </c>
    </row>
    <row r="211" spans="1:14" ht="15" customHeight="1">
      <c r="A211" s="194">
        <v>44000</v>
      </c>
      <c r="B211" s="37" t="s">
        <v>75</v>
      </c>
      <c r="C211" s="195" t="s">
        <v>418</v>
      </c>
      <c r="D211" s="195" t="s">
        <v>56</v>
      </c>
      <c r="E211" s="37" t="s">
        <v>180</v>
      </c>
      <c r="F211" s="77">
        <v>40</v>
      </c>
      <c r="G211" s="195" t="s">
        <v>0</v>
      </c>
      <c r="H211" s="37" t="s">
        <v>5</v>
      </c>
      <c r="I211" s="196" t="s">
        <v>167</v>
      </c>
      <c r="J211" s="139"/>
      <c r="K211" s="208" t="s">
        <v>419</v>
      </c>
      <c r="L211" s="11">
        <v>47183</v>
      </c>
      <c r="M211" s="197">
        <v>9154567</v>
      </c>
      <c r="N211" s="17">
        <v>46020</v>
      </c>
    </row>
    <row r="212" spans="1:14" ht="15" customHeight="1">
      <c r="A212" s="194">
        <v>60500</v>
      </c>
      <c r="B212" s="37" t="s">
        <v>75</v>
      </c>
      <c r="C212" s="195" t="s">
        <v>421</v>
      </c>
      <c r="D212" s="195" t="s">
        <v>56</v>
      </c>
      <c r="E212" s="37" t="s">
        <v>180</v>
      </c>
      <c r="F212" s="77">
        <v>40</v>
      </c>
      <c r="G212" s="195" t="s">
        <v>144</v>
      </c>
      <c r="H212" s="37" t="s">
        <v>155</v>
      </c>
      <c r="I212" s="138" t="s">
        <v>139</v>
      </c>
      <c r="J212" s="139"/>
      <c r="K212" s="55" t="s">
        <v>145</v>
      </c>
      <c r="L212" s="11">
        <v>71598</v>
      </c>
      <c r="M212" s="197">
        <v>9139268</v>
      </c>
      <c r="N212" s="17">
        <v>46024</v>
      </c>
    </row>
    <row r="213" spans="1:14" ht="15" customHeight="1">
      <c r="A213" s="194">
        <v>3500</v>
      </c>
      <c r="B213" s="37" t="s">
        <v>75</v>
      </c>
      <c r="C213" s="195" t="s">
        <v>426</v>
      </c>
      <c r="D213" s="195" t="s">
        <v>57</v>
      </c>
      <c r="E213" s="37" t="s">
        <v>119</v>
      </c>
      <c r="F213" s="77" t="s">
        <v>427</v>
      </c>
      <c r="G213" s="195" t="s">
        <v>323</v>
      </c>
      <c r="H213" s="37" t="s">
        <v>374</v>
      </c>
      <c r="I213" s="196"/>
      <c r="J213" s="139"/>
      <c r="K213" s="55" t="s">
        <v>428</v>
      </c>
      <c r="L213" s="11">
        <v>3734</v>
      </c>
      <c r="M213" s="197">
        <v>8935407</v>
      </c>
      <c r="N213" s="17">
        <v>46026</v>
      </c>
    </row>
    <row r="214" spans="1:14" ht="15" customHeight="1">
      <c r="A214" s="204">
        <v>54250</v>
      </c>
      <c r="B214" s="37" t="s">
        <v>75</v>
      </c>
      <c r="C214" s="205" t="s">
        <v>497</v>
      </c>
      <c r="D214" s="205" t="s">
        <v>56</v>
      </c>
      <c r="E214" s="37" t="s">
        <v>70</v>
      </c>
      <c r="F214" s="77">
        <v>40</v>
      </c>
      <c r="G214" s="205" t="s">
        <v>0</v>
      </c>
      <c r="H214" s="37" t="s">
        <v>5</v>
      </c>
      <c r="I214" s="206" t="s">
        <v>171</v>
      </c>
      <c r="J214" s="139"/>
      <c r="K214" s="55" t="s">
        <v>498</v>
      </c>
      <c r="L214" s="155">
        <v>56851</v>
      </c>
      <c r="M214" s="207">
        <v>9606807</v>
      </c>
      <c r="N214" s="17">
        <v>46028</v>
      </c>
    </row>
    <row r="215" spans="1:14">
      <c r="A215" s="204">
        <v>26530</v>
      </c>
      <c r="B215" s="37" t="s">
        <v>504</v>
      </c>
      <c r="C215" s="205" t="s">
        <v>505</v>
      </c>
      <c r="D215" s="205" t="s">
        <v>56</v>
      </c>
      <c r="E215" s="37" t="s">
        <v>140</v>
      </c>
      <c r="F215" s="77">
        <v>15</v>
      </c>
      <c r="G215" s="205" t="s">
        <v>2</v>
      </c>
      <c r="H215" s="37" t="s">
        <v>230</v>
      </c>
      <c r="I215" s="206" t="s">
        <v>506</v>
      </c>
      <c r="J215" s="139"/>
      <c r="K215" s="55" t="s">
        <v>259</v>
      </c>
      <c r="L215" s="155">
        <v>28458</v>
      </c>
      <c r="M215" s="207">
        <v>9278973</v>
      </c>
      <c r="N215" s="17">
        <v>46031</v>
      </c>
    </row>
    <row r="216" spans="1:14">
      <c r="A216" s="204">
        <v>55000</v>
      </c>
      <c r="B216" s="37" t="s">
        <v>75</v>
      </c>
      <c r="C216" s="205" t="s">
        <v>511</v>
      </c>
      <c r="D216" s="205" t="s">
        <v>56</v>
      </c>
      <c r="E216" s="37" t="s">
        <v>70</v>
      </c>
      <c r="F216" s="77" t="s">
        <v>82</v>
      </c>
      <c r="G216" s="205" t="s">
        <v>151</v>
      </c>
      <c r="H216" s="37" t="s">
        <v>231</v>
      </c>
      <c r="I216" s="206"/>
      <c r="J216" s="139"/>
      <c r="K216" s="55" t="s">
        <v>157</v>
      </c>
      <c r="L216" s="155">
        <v>60436</v>
      </c>
      <c r="M216" s="207">
        <v>9727168</v>
      </c>
      <c r="N216" s="17">
        <v>46032</v>
      </c>
    </row>
    <row r="217" spans="1:14">
      <c r="A217" s="137">
        <v>6800</v>
      </c>
      <c r="B217" s="37" t="s">
        <v>78</v>
      </c>
      <c r="C217" s="84" t="s">
        <v>616</v>
      </c>
      <c r="D217" s="84" t="s">
        <v>165</v>
      </c>
      <c r="E217" s="37"/>
      <c r="F217" s="77"/>
      <c r="G217" s="84" t="s">
        <v>60</v>
      </c>
      <c r="H217" s="37" t="s">
        <v>76</v>
      </c>
      <c r="I217" s="138" t="s">
        <v>617</v>
      </c>
      <c r="J217" s="139"/>
      <c r="K217" s="55" t="s">
        <v>618</v>
      </c>
      <c r="L217" s="11">
        <v>7728</v>
      </c>
      <c r="M217" s="128">
        <v>9849435</v>
      </c>
      <c r="N217" s="17">
        <v>46034</v>
      </c>
    </row>
    <row r="218" spans="1:14">
      <c r="A218" s="137">
        <v>7533.0649000000003</v>
      </c>
      <c r="B218" s="37" t="s">
        <v>47</v>
      </c>
      <c r="C218" s="84" t="s">
        <v>624</v>
      </c>
      <c r="D218" s="84" t="s">
        <v>165</v>
      </c>
      <c r="E218" s="37"/>
      <c r="F218" s="77"/>
      <c r="G218" s="84" t="s">
        <v>60</v>
      </c>
      <c r="H218" s="37" t="s">
        <v>196</v>
      </c>
      <c r="I218" s="138" t="s">
        <v>139</v>
      </c>
      <c r="J218" s="139"/>
      <c r="K218" s="55" t="s">
        <v>615</v>
      </c>
      <c r="L218" s="11">
        <v>8100</v>
      </c>
      <c r="M218" s="128">
        <v>9908748</v>
      </c>
      <c r="N218" s="17">
        <v>46035</v>
      </c>
    </row>
    <row r="219" spans="1:14">
      <c r="A219" s="137">
        <v>54100</v>
      </c>
      <c r="B219" s="37" t="s">
        <v>75</v>
      </c>
      <c r="C219" s="84" t="s">
        <v>625</v>
      </c>
      <c r="D219" s="84" t="s">
        <v>56</v>
      </c>
      <c r="E219" s="37" t="s">
        <v>68</v>
      </c>
      <c r="F219" s="77">
        <v>22</v>
      </c>
      <c r="G219" s="84" t="s">
        <v>626</v>
      </c>
      <c r="H219" s="37" t="s">
        <v>847</v>
      </c>
      <c r="I219" s="138" t="s">
        <v>77</v>
      </c>
      <c r="J219" s="139"/>
      <c r="K219" s="55" t="s">
        <v>157</v>
      </c>
      <c r="L219" s="11">
        <v>60263</v>
      </c>
      <c r="M219" s="128">
        <v>9757008</v>
      </c>
      <c r="N219" s="17">
        <v>46036</v>
      </c>
    </row>
    <row r="220" spans="1:14">
      <c r="A220" s="137">
        <v>4899.3198000000002</v>
      </c>
      <c r="B220" s="37" t="s">
        <v>75</v>
      </c>
      <c r="C220" s="84" t="s">
        <v>627</v>
      </c>
      <c r="D220" s="84" t="s">
        <v>100</v>
      </c>
      <c r="E220" s="37" t="s">
        <v>118</v>
      </c>
      <c r="F220" s="77">
        <v>48</v>
      </c>
      <c r="G220" s="84" t="s">
        <v>60</v>
      </c>
      <c r="H220" s="37" t="s">
        <v>848</v>
      </c>
      <c r="I220" s="138" t="s">
        <v>80</v>
      </c>
      <c r="J220" s="139"/>
      <c r="K220" s="55" t="s">
        <v>628</v>
      </c>
      <c r="L220" s="11">
        <v>4985</v>
      </c>
      <c r="M220" s="128">
        <v>9083328</v>
      </c>
      <c r="N220" s="17">
        <v>46036</v>
      </c>
    </row>
    <row r="221" spans="1:14">
      <c r="A221" s="137">
        <v>5822.2510000000002</v>
      </c>
      <c r="B221" s="37" t="s">
        <v>75</v>
      </c>
      <c r="C221" s="84" t="s">
        <v>629</v>
      </c>
      <c r="D221" s="84" t="s">
        <v>165</v>
      </c>
      <c r="E221" s="37"/>
      <c r="F221" s="77"/>
      <c r="G221" s="84" t="s">
        <v>60</v>
      </c>
      <c r="H221" s="37" t="s">
        <v>196</v>
      </c>
      <c r="I221" s="138" t="s">
        <v>169</v>
      </c>
      <c r="J221" s="139"/>
      <c r="K221" s="55" t="s">
        <v>628</v>
      </c>
      <c r="L221" s="11">
        <v>6092</v>
      </c>
      <c r="M221" s="128">
        <v>8962022</v>
      </c>
      <c r="N221" s="17">
        <v>46036</v>
      </c>
    </row>
    <row r="222" spans="1:14">
      <c r="A222" s="137">
        <v>5500</v>
      </c>
      <c r="B222" s="37" t="s">
        <v>142</v>
      </c>
      <c r="C222" s="84" t="s">
        <v>640</v>
      </c>
      <c r="D222" s="84" t="s">
        <v>58</v>
      </c>
      <c r="E222" s="37" t="s">
        <v>74</v>
      </c>
      <c r="F222" s="77">
        <v>6</v>
      </c>
      <c r="G222" s="84" t="s">
        <v>60</v>
      </c>
      <c r="H222" s="37" t="s">
        <v>849</v>
      </c>
      <c r="I222" s="138"/>
      <c r="J222" s="139"/>
      <c r="K222" s="55" t="s">
        <v>615</v>
      </c>
      <c r="L222" s="11">
        <v>8098</v>
      </c>
      <c r="M222" s="128">
        <v>9914266</v>
      </c>
      <c r="N222" s="17">
        <v>46037</v>
      </c>
    </row>
    <row r="223" spans="1:14">
      <c r="A223" s="137">
        <v>5010.5801000000001</v>
      </c>
      <c r="B223" s="37" t="s">
        <v>75</v>
      </c>
      <c r="C223" s="84" t="s">
        <v>638</v>
      </c>
      <c r="D223" s="84" t="s">
        <v>100</v>
      </c>
      <c r="E223" s="37" t="s">
        <v>118</v>
      </c>
      <c r="F223" s="77">
        <v>49</v>
      </c>
      <c r="G223" s="84" t="s">
        <v>60</v>
      </c>
      <c r="H223" s="37" t="s">
        <v>196</v>
      </c>
      <c r="I223" s="138" t="s">
        <v>169</v>
      </c>
      <c r="J223" s="139"/>
      <c r="K223" s="55" t="s">
        <v>639</v>
      </c>
      <c r="L223" s="11">
        <v>5659</v>
      </c>
      <c r="M223" s="128">
        <v>8959219</v>
      </c>
      <c r="N223" s="17">
        <v>46037</v>
      </c>
    </row>
    <row r="224" spans="1:14">
      <c r="A224" s="137">
        <v>44400</v>
      </c>
      <c r="B224" s="37" t="s">
        <v>75</v>
      </c>
      <c r="C224" s="84" t="s">
        <v>635</v>
      </c>
      <c r="D224" s="84" t="s">
        <v>65</v>
      </c>
      <c r="E224" s="37"/>
      <c r="F224" s="77"/>
      <c r="G224" s="84" t="s">
        <v>0</v>
      </c>
      <c r="H224" s="37" t="s">
        <v>850</v>
      </c>
      <c r="I224" s="138" t="s">
        <v>84</v>
      </c>
      <c r="J224" s="139"/>
      <c r="K224" s="55" t="s">
        <v>368</v>
      </c>
      <c r="L224" s="11">
        <v>46078</v>
      </c>
      <c r="M224" s="128">
        <v>9122289</v>
      </c>
      <c r="N224" s="17">
        <v>46037</v>
      </c>
    </row>
    <row r="225" spans="1:14">
      <c r="A225" s="137">
        <v>6000</v>
      </c>
      <c r="B225" s="37" t="s">
        <v>142</v>
      </c>
      <c r="C225" s="84" t="s">
        <v>643</v>
      </c>
      <c r="D225" s="84" t="s">
        <v>58</v>
      </c>
      <c r="E225" s="37" t="s">
        <v>59</v>
      </c>
      <c r="F225" s="77">
        <v>0</v>
      </c>
      <c r="G225" s="84" t="s">
        <v>60</v>
      </c>
      <c r="H225" s="37" t="s">
        <v>522</v>
      </c>
      <c r="I225" s="138"/>
      <c r="J225" s="139"/>
      <c r="K225" s="55" t="s">
        <v>251</v>
      </c>
      <c r="L225" s="11">
        <v>7911</v>
      </c>
      <c r="M225" s="128">
        <v>9788095</v>
      </c>
      <c r="N225" s="17">
        <v>46037</v>
      </c>
    </row>
    <row r="226" spans="1:14">
      <c r="A226" s="137">
        <v>5500</v>
      </c>
      <c r="B226" s="37" t="s">
        <v>55</v>
      </c>
      <c r="C226" s="84" t="s">
        <v>651</v>
      </c>
      <c r="D226" s="84" t="s">
        <v>58</v>
      </c>
      <c r="E226" s="37" t="s">
        <v>59</v>
      </c>
      <c r="F226" s="77">
        <v>2</v>
      </c>
      <c r="G226" s="84" t="s">
        <v>32</v>
      </c>
      <c r="H226" s="37" t="s">
        <v>851</v>
      </c>
      <c r="I226" s="138"/>
      <c r="J226" s="139"/>
      <c r="K226" s="55" t="s">
        <v>652</v>
      </c>
      <c r="L226" s="11">
        <v>6970</v>
      </c>
      <c r="M226" s="128">
        <v>9311892</v>
      </c>
      <c r="N226" s="17">
        <v>46038</v>
      </c>
    </row>
    <row r="227" spans="1:14">
      <c r="A227" s="137">
        <v>5883.4701999999997</v>
      </c>
      <c r="B227" s="37" t="s">
        <v>78</v>
      </c>
      <c r="C227" s="84" t="s">
        <v>650</v>
      </c>
      <c r="D227" s="84" t="s">
        <v>165</v>
      </c>
      <c r="E227" s="37"/>
      <c r="F227" s="77"/>
      <c r="G227" s="84" t="s">
        <v>60</v>
      </c>
      <c r="H227" s="37" t="s">
        <v>522</v>
      </c>
      <c r="I227" s="138" t="s">
        <v>617</v>
      </c>
      <c r="J227" s="139"/>
      <c r="K227" s="55" t="s">
        <v>192</v>
      </c>
      <c r="L227" s="11">
        <v>6826</v>
      </c>
      <c r="M227" s="128">
        <v>9482017</v>
      </c>
      <c r="N227" s="17">
        <v>46038</v>
      </c>
    </row>
    <row r="228" spans="1:14">
      <c r="A228" s="137">
        <v>5500</v>
      </c>
      <c r="B228" s="37" t="s">
        <v>55</v>
      </c>
      <c r="C228" s="84" t="s">
        <v>648</v>
      </c>
      <c r="D228" s="84" t="s">
        <v>100</v>
      </c>
      <c r="E228" s="37" t="s">
        <v>158</v>
      </c>
      <c r="F228" s="77">
        <v>37</v>
      </c>
      <c r="G228" s="84" t="s">
        <v>60</v>
      </c>
      <c r="H228" s="37" t="s">
        <v>240</v>
      </c>
      <c r="I228" s="138" t="s">
        <v>158</v>
      </c>
      <c r="J228" s="139"/>
      <c r="K228" s="55" t="s">
        <v>649</v>
      </c>
      <c r="L228" s="11">
        <v>6165</v>
      </c>
      <c r="M228" s="128">
        <v>8949367</v>
      </c>
      <c r="N228" s="17">
        <v>46038</v>
      </c>
    </row>
    <row r="229" spans="1:14">
      <c r="A229" s="137">
        <v>5500</v>
      </c>
      <c r="B229" s="37" t="s">
        <v>75</v>
      </c>
      <c r="C229" s="84" t="s">
        <v>646</v>
      </c>
      <c r="D229" s="84" t="s">
        <v>58</v>
      </c>
      <c r="E229" s="37" t="s">
        <v>111</v>
      </c>
      <c r="F229" s="77">
        <v>22</v>
      </c>
      <c r="G229" s="84" t="s">
        <v>175</v>
      </c>
      <c r="H229" s="37" t="s">
        <v>852</v>
      </c>
      <c r="I229" s="138"/>
      <c r="J229" s="139"/>
      <c r="K229" s="208" t="s">
        <v>647</v>
      </c>
      <c r="L229" s="11">
        <v>7146</v>
      </c>
      <c r="M229" s="128">
        <v>9598880</v>
      </c>
      <c r="N229" s="17">
        <v>46038</v>
      </c>
    </row>
    <row r="230" spans="1:14">
      <c r="A230" s="137">
        <v>2968</v>
      </c>
      <c r="B230" s="37" t="s">
        <v>78</v>
      </c>
      <c r="C230" s="84" t="s">
        <v>787</v>
      </c>
      <c r="D230" s="84" t="s">
        <v>100</v>
      </c>
      <c r="E230" s="37"/>
      <c r="F230" s="77"/>
      <c r="G230" s="84" t="s">
        <v>60</v>
      </c>
      <c r="H230" s="37" t="s">
        <v>76</v>
      </c>
      <c r="I230" s="138" t="s">
        <v>788</v>
      </c>
      <c r="J230" s="139"/>
      <c r="K230" s="55" t="s">
        <v>789</v>
      </c>
      <c r="L230" s="11">
        <v>3243</v>
      </c>
      <c r="M230" s="128">
        <v>8033132</v>
      </c>
      <c r="N230" s="17">
        <v>46041</v>
      </c>
    </row>
    <row r="231" spans="1:14">
      <c r="A231" s="137">
        <v>59000</v>
      </c>
      <c r="B231" s="37" t="s">
        <v>75</v>
      </c>
      <c r="C231" s="84" t="s">
        <v>785</v>
      </c>
      <c r="D231" s="84" t="s">
        <v>159</v>
      </c>
      <c r="E231" s="37" t="s">
        <v>160</v>
      </c>
      <c r="F231" s="77" t="s">
        <v>161</v>
      </c>
      <c r="G231" s="84" t="s">
        <v>144</v>
      </c>
      <c r="H231" s="37" t="s">
        <v>155</v>
      </c>
      <c r="I231" s="138" t="s">
        <v>786</v>
      </c>
      <c r="J231" s="139"/>
      <c r="K231" s="55" t="s">
        <v>145</v>
      </c>
      <c r="L231" s="11">
        <v>64214</v>
      </c>
      <c r="M231" s="128">
        <v>9107681</v>
      </c>
      <c r="N231" s="17">
        <v>46041</v>
      </c>
    </row>
    <row r="232" spans="1:14">
      <c r="A232" s="137">
        <v>4606</v>
      </c>
      <c r="B232" s="37" t="s">
        <v>75</v>
      </c>
      <c r="C232" s="84" t="s">
        <v>795</v>
      </c>
      <c r="D232" s="84" t="s">
        <v>100</v>
      </c>
      <c r="E232" s="37" t="s">
        <v>167</v>
      </c>
      <c r="F232" s="77">
        <v>65</v>
      </c>
      <c r="G232" s="84" t="s">
        <v>60</v>
      </c>
      <c r="H232" s="37" t="s">
        <v>233</v>
      </c>
      <c r="I232" s="138" t="s">
        <v>167</v>
      </c>
      <c r="J232" s="139"/>
      <c r="K232" s="55" t="s">
        <v>628</v>
      </c>
      <c r="L232" s="11">
        <v>4159</v>
      </c>
      <c r="M232" s="128">
        <v>8875097</v>
      </c>
      <c r="N232" s="17">
        <v>46042</v>
      </c>
    </row>
    <row r="233" spans="1:14">
      <c r="A233" s="137">
        <v>68035</v>
      </c>
      <c r="B233" s="37" t="s">
        <v>75</v>
      </c>
      <c r="C233" s="84" t="s">
        <v>794</v>
      </c>
      <c r="D233" s="84" t="s">
        <v>56</v>
      </c>
      <c r="E233" s="37" t="s">
        <v>115</v>
      </c>
      <c r="F233" s="77">
        <v>23</v>
      </c>
      <c r="G233" s="84" t="s">
        <v>87</v>
      </c>
      <c r="H233" s="37" t="s">
        <v>1023</v>
      </c>
      <c r="I233" s="138" t="s">
        <v>77</v>
      </c>
      <c r="J233" s="139"/>
      <c r="K233" s="55" t="s">
        <v>157</v>
      </c>
      <c r="L233" s="11">
        <v>81425</v>
      </c>
      <c r="M233" s="128">
        <v>9628104</v>
      </c>
      <c r="N233" s="17">
        <v>46042</v>
      </c>
    </row>
    <row r="234" spans="1:14">
      <c r="A234" s="137">
        <v>6011</v>
      </c>
      <c r="B234" s="37" t="s">
        <v>78</v>
      </c>
      <c r="C234" s="84" t="s">
        <v>801</v>
      </c>
      <c r="D234" s="84" t="s">
        <v>57</v>
      </c>
      <c r="E234" s="37" t="s">
        <v>799</v>
      </c>
      <c r="F234" s="77">
        <v>10</v>
      </c>
      <c r="G234" s="84" t="s">
        <v>60</v>
      </c>
      <c r="H234" s="37" t="s">
        <v>76</v>
      </c>
      <c r="I234" s="138" t="s">
        <v>633</v>
      </c>
      <c r="J234" s="139"/>
      <c r="K234" s="55" t="s">
        <v>618</v>
      </c>
      <c r="L234" s="11">
        <v>7678</v>
      </c>
      <c r="M234" s="128">
        <v>9851103</v>
      </c>
      <c r="N234" s="17">
        <v>46042</v>
      </c>
    </row>
    <row r="235" spans="1:14">
      <c r="A235" s="137">
        <v>60000</v>
      </c>
      <c r="B235" s="37" t="s">
        <v>75</v>
      </c>
      <c r="C235" s="84" t="s">
        <v>796</v>
      </c>
      <c r="D235" s="84" t="s">
        <v>146</v>
      </c>
      <c r="E235" s="37" t="s">
        <v>147</v>
      </c>
      <c r="F235" s="77">
        <v>4</v>
      </c>
      <c r="G235" s="84" t="s">
        <v>107</v>
      </c>
      <c r="H235" s="37" t="s">
        <v>1024</v>
      </c>
      <c r="I235" s="138" t="s">
        <v>77</v>
      </c>
      <c r="J235" s="139"/>
      <c r="K235" s="55" t="s">
        <v>797</v>
      </c>
      <c r="L235" s="11">
        <v>75592</v>
      </c>
      <c r="M235" s="128">
        <v>9185073</v>
      </c>
      <c r="N235" s="17">
        <v>46042</v>
      </c>
    </row>
    <row r="236" spans="1:14">
      <c r="A236" s="137">
        <v>3093</v>
      </c>
      <c r="B236" s="37" t="s">
        <v>78</v>
      </c>
      <c r="C236" s="84" t="s">
        <v>802</v>
      </c>
      <c r="D236" s="84" t="s">
        <v>100</v>
      </c>
      <c r="E236" s="37" t="s">
        <v>803</v>
      </c>
      <c r="F236" s="77" t="s">
        <v>82</v>
      </c>
      <c r="G236" s="84" t="s">
        <v>60</v>
      </c>
      <c r="H236" s="37" t="s">
        <v>196</v>
      </c>
      <c r="I236" s="138" t="s">
        <v>804</v>
      </c>
      <c r="J236" s="139"/>
      <c r="K236" s="208" t="s">
        <v>69</v>
      </c>
      <c r="L236" s="11">
        <v>3853</v>
      </c>
      <c r="M236" s="128">
        <v>8419635</v>
      </c>
      <c r="N236" s="17">
        <v>46042</v>
      </c>
    </row>
    <row r="237" spans="1:14">
      <c r="A237" s="137">
        <v>3007</v>
      </c>
      <c r="B237" s="37" t="s">
        <v>142</v>
      </c>
      <c r="C237" s="84" t="s">
        <v>798</v>
      </c>
      <c r="D237" s="84" t="s">
        <v>57</v>
      </c>
      <c r="E237" s="37" t="s">
        <v>799</v>
      </c>
      <c r="F237" s="77"/>
      <c r="G237" s="84" t="s">
        <v>60</v>
      </c>
      <c r="H237" s="37" t="s">
        <v>76</v>
      </c>
      <c r="I237" s="138" t="s">
        <v>800</v>
      </c>
      <c r="J237" s="139"/>
      <c r="K237" s="55" t="s">
        <v>136</v>
      </c>
      <c r="L237" s="11">
        <v>3180</v>
      </c>
      <c r="M237" s="128">
        <v>8230455</v>
      </c>
      <c r="N237" s="17">
        <v>46042</v>
      </c>
    </row>
    <row r="238" spans="1:14">
      <c r="A238" s="137">
        <v>40449.402000000002</v>
      </c>
      <c r="B238" s="37" t="s">
        <v>75</v>
      </c>
      <c r="C238" s="84" t="s">
        <v>806</v>
      </c>
      <c r="D238" s="84" t="s">
        <v>65</v>
      </c>
      <c r="E238" s="37"/>
      <c r="F238" s="77"/>
      <c r="G238" s="84" t="s">
        <v>32</v>
      </c>
      <c r="H238" s="37" t="s">
        <v>851</v>
      </c>
      <c r="I238" s="138" t="s">
        <v>167</v>
      </c>
      <c r="J238" s="139"/>
      <c r="K238" s="55" t="s">
        <v>807</v>
      </c>
      <c r="L238" s="11">
        <v>43325</v>
      </c>
      <c r="M238" s="128">
        <v>9100097</v>
      </c>
      <c r="N238" s="17">
        <v>46043</v>
      </c>
    </row>
    <row r="239" spans="1:14">
      <c r="A239" s="137">
        <v>27500</v>
      </c>
      <c r="B239" s="37" t="s">
        <v>75</v>
      </c>
      <c r="C239" s="84" t="s">
        <v>809</v>
      </c>
      <c r="D239" s="84" t="s">
        <v>65</v>
      </c>
      <c r="E239" s="37"/>
      <c r="F239" s="77"/>
      <c r="G239" s="84" t="s">
        <v>1</v>
      </c>
      <c r="H239" s="37" t="s">
        <v>1025</v>
      </c>
      <c r="I239" s="138" t="s">
        <v>84</v>
      </c>
      <c r="J239" s="139"/>
      <c r="K239" s="55" t="s">
        <v>810</v>
      </c>
      <c r="L239" s="11">
        <v>21982</v>
      </c>
      <c r="M239" s="128">
        <v>9317767</v>
      </c>
      <c r="N239" s="17">
        <v>46043</v>
      </c>
    </row>
    <row r="240" spans="1:14">
      <c r="A240" s="137">
        <v>30800</v>
      </c>
      <c r="B240" s="37" t="s">
        <v>75</v>
      </c>
      <c r="C240" s="84" t="s">
        <v>811</v>
      </c>
      <c r="D240" s="84" t="s">
        <v>56</v>
      </c>
      <c r="E240" s="37" t="s">
        <v>70</v>
      </c>
      <c r="F240" s="77" t="s">
        <v>82</v>
      </c>
      <c r="G240" s="84" t="s">
        <v>0</v>
      </c>
      <c r="H240" s="37" t="s">
        <v>5</v>
      </c>
      <c r="I240" s="138" t="s">
        <v>169</v>
      </c>
      <c r="J240" s="139"/>
      <c r="K240" s="55" t="s">
        <v>812</v>
      </c>
      <c r="L240" s="11">
        <v>32256</v>
      </c>
      <c r="M240" s="128">
        <v>9228394</v>
      </c>
      <c r="N240" s="17">
        <v>46043</v>
      </c>
    </row>
    <row r="241" spans="1:14">
      <c r="A241" s="137">
        <v>5318</v>
      </c>
      <c r="B241" s="37" t="s">
        <v>47</v>
      </c>
      <c r="C241" s="84" t="s">
        <v>805</v>
      </c>
      <c r="D241" s="84" t="s">
        <v>57</v>
      </c>
      <c r="E241" s="37" t="s">
        <v>799</v>
      </c>
      <c r="F241" s="77"/>
      <c r="G241" s="84" t="s">
        <v>60</v>
      </c>
      <c r="H241" s="37" t="s">
        <v>76</v>
      </c>
      <c r="I241" s="138" t="s">
        <v>139</v>
      </c>
      <c r="J241" s="139"/>
      <c r="K241" s="55" t="s">
        <v>69</v>
      </c>
      <c r="L241" s="11">
        <v>7140</v>
      </c>
      <c r="M241" s="128">
        <v>9598842</v>
      </c>
      <c r="N241" s="17">
        <v>46043</v>
      </c>
    </row>
    <row r="242" spans="1:14">
      <c r="A242" s="137">
        <v>5461</v>
      </c>
      <c r="B242" s="37" t="s">
        <v>813</v>
      </c>
      <c r="C242" s="84" t="s">
        <v>814</v>
      </c>
      <c r="D242" s="84" t="s">
        <v>57</v>
      </c>
      <c r="E242" s="37" t="s">
        <v>815</v>
      </c>
      <c r="F242" s="77">
        <v>39</v>
      </c>
      <c r="G242" s="84" t="s">
        <v>60</v>
      </c>
      <c r="H242" s="37" t="s">
        <v>79</v>
      </c>
      <c r="I242" s="138" t="s">
        <v>816</v>
      </c>
      <c r="J242" s="139"/>
      <c r="K242" s="208" t="s">
        <v>69</v>
      </c>
      <c r="L242" s="11">
        <v>7154</v>
      </c>
      <c r="M242" s="128">
        <v>9598878</v>
      </c>
      <c r="N242" s="17">
        <v>46043</v>
      </c>
    </row>
    <row r="243" spans="1:14">
      <c r="A243" s="137">
        <v>27500</v>
      </c>
      <c r="B243" s="37" t="s">
        <v>75</v>
      </c>
      <c r="C243" s="84" t="s">
        <v>808</v>
      </c>
      <c r="D243" s="84" t="s">
        <v>65</v>
      </c>
      <c r="E243" s="37"/>
      <c r="F243" s="77"/>
      <c r="G243" s="84" t="s">
        <v>0</v>
      </c>
      <c r="H243" s="37" t="s">
        <v>5</v>
      </c>
      <c r="I243" s="138" t="s">
        <v>84</v>
      </c>
      <c r="J243" s="139"/>
      <c r="K243" s="55" t="s">
        <v>211</v>
      </c>
      <c r="L243" s="11">
        <v>28358</v>
      </c>
      <c r="M243" s="128">
        <v>9445021</v>
      </c>
      <c r="N243" s="17">
        <v>46043</v>
      </c>
    </row>
    <row r="244" spans="1:14">
      <c r="A244" s="137">
        <v>41800</v>
      </c>
      <c r="B244" s="37" t="s">
        <v>75</v>
      </c>
      <c r="C244" s="84" t="s">
        <v>820</v>
      </c>
      <c r="D244" s="84" t="s">
        <v>56</v>
      </c>
      <c r="E244" s="37" t="s">
        <v>68</v>
      </c>
      <c r="F244" s="77">
        <v>22</v>
      </c>
      <c r="G244" s="84" t="s">
        <v>0</v>
      </c>
      <c r="H244" s="37" t="s">
        <v>122</v>
      </c>
      <c r="I244" s="138" t="s">
        <v>141</v>
      </c>
      <c r="J244" s="139"/>
      <c r="K244" s="55" t="s">
        <v>807</v>
      </c>
      <c r="L244" s="11">
        <v>43683</v>
      </c>
      <c r="M244" s="128">
        <v>9101637</v>
      </c>
      <c r="N244" s="17">
        <v>46044</v>
      </c>
    </row>
    <row r="245" spans="1:14">
      <c r="A245" s="137">
        <v>26500</v>
      </c>
      <c r="B245" s="37" t="s">
        <v>75</v>
      </c>
      <c r="C245" s="84" t="s">
        <v>823</v>
      </c>
      <c r="D245" s="84" t="s">
        <v>159</v>
      </c>
      <c r="E245" s="37" t="s">
        <v>160</v>
      </c>
      <c r="F245" s="77" t="s">
        <v>161</v>
      </c>
      <c r="G245" s="84"/>
      <c r="H245" s="37"/>
      <c r="I245" s="138" t="s">
        <v>217</v>
      </c>
      <c r="J245" s="139"/>
      <c r="K245" s="55" t="s">
        <v>824</v>
      </c>
      <c r="L245" s="11">
        <v>27315</v>
      </c>
      <c r="M245" s="128">
        <v>9467885</v>
      </c>
      <c r="N245" s="17">
        <v>46044</v>
      </c>
    </row>
    <row r="246" spans="1:14">
      <c r="A246" s="137">
        <v>7546.8770000000004</v>
      </c>
      <c r="B246" s="37" t="s">
        <v>47</v>
      </c>
      <c r="C246" s="84" t="s">
        <v>821</v>
      </c>
      <c r="D246" s="84" t="s">
        <v>165</v>
      </c>
      <c r="E246" s="37"/>
      <c r="F246" s="77"/>
      <c r="G246" s="84" t="s">
        <v>60</v>
      </c>
      <c r="H246" s="37" t="s">
        <v>196</v>
      </c>
      <c r="I246" s="138" t="s">
        <v>139</v>
      </c>
      <c r="J246" s="139"/>
      <c r="K246" s="55" t="s">
        <v>822</v>
      </c>
      <c r="L246" s="11">
        <v>8141</v>
      </c>
      <c r="M246" s="128">
        <v>9942419</v>
      </c>
      <c r="N246" s="17">
        <v>46044</v>
      </c>
    </row>
    <row r="247" spans="1:14">
      <c r="A247" s="137">
        <v>31500</v>
      </c>
      <c r="B247" s="37" t="s">
        <v>75</v>
      </c>
      <c r="C247" s="84" t="s">
        <v>819</v>
      </c>
      <c r="D247" s="84" t="s">
        <v>56</v>
      </c>
      <c r="E247" s="37" t="s">
        <v>70</v>
      </c>
      <c r="F247" s="77">
        <v>40</v>
      </c>
      <c r="G247" s="84" t="s">
        <v>0</v>
      </c>
      <c r="H247" s="37" t="s">
        <v>844</v>
      </c>
      <c r="I247" s="138" t="s">
        <v>139</v>
      </c>
      <c r="J247" s="139"/>
      <c r="K247" s="55" t="s">
        <v>105</v>
      </c>
      <c r="L247" s="11">
        <v>33108</v>
      </c>
      <c r="M247" s="128">
        <v>9489211</v>
      </c>
      <c r="N247" s="17">
        <v>46044</v>
      </c>
    </row>
    <row r="248" spans="1:14">
      <c r="A248" s="137">
        <v>23816.026999999998</v>
      </c>
      <c r="B248" s="37" t="s">
        <v>75</v>
      </c>
      <c r="C248" s="84" t="s">
        <v>825</v>
      </c>
      <c r="D248" s="84" t="s">
        <v>65</v>
      </c>
      <c r="E248" s="37"/>
      <c r="F248" s="77"/>
      <c r="G248" s="84" t="s">
        <v>0</v>
      </c>
      <c r="H248" s="37" t="s">
        <v>5</v>
      </c>
      <c r="I248" s="138" t="s">
        <v>93</v>
      </c>
      <c r="J248" s="139"/>
      <c r="K248" s="55" t="s">
        <v>205</v>
      </c>
      <c r="L248" s="11">
        <v>25012</v>
      </c>
      <c r="M248" s="128">
        <v>9162411</v>
      </c>
      <c r="N248" s="17">
        <v>46045</v>
      </c>
    </row>
    <row r="249" spans="1:14">
      <c r="A249" s="137">
        <v>30232.778999999999</v>
      </c>
      <c r="B249" s="37" t="s">
        <v>75</v>
      </c>
      <c r="C249" s="84" t="s">
        <v>827</v>
      </c>
      <c r="D249" s="84" t="s">
        <v>56</v>
      </c>
      <c r="E249" s="37" t="s">
        <v>115</v>
      </c>
      <c r="F249" s="77">
        <v>23</v>
      </c>
      <c r="G249" s="84" t="s">
        <v>60</v>
      </c>
      <c r="H249" s="37" t="s">
        <v>846</v>
      </c>
      <c r="I249" s="138" t="s">
        <v>77</v>
      </c>
      <c r="J249" s="139"/>
      <c r="K249" s="55" t="s">
        <v>828</v>
      </c>
      <c r="L249" s="11">
        <v>32285</v>
      </c>
      <c r="M249" s="128">
        <v>9363314</v>
      </c>
      <c r="N249" s="17">
        <v>46045</v>
      </c>
    </row>
    <row r="250" spans="1:14">
      <c r="A250" s="137">
        <v>75861</v>
      </c>
      <c r="B250" s="37" t="s">
        <v>75</v>
      </c>
      <c r="C250" s="84" t="s">
        <v>826</v>
      </c>
      <c r="D250" s="84" t="s">
        <v>56</v>
      </c>
      <c r="E250" s="37" t="s">
        <v>70</v>
      </c>
      <c r="F250" s="77" t="s">
        <v>82</v>
      </c>
      <c r="G250" s="84" t="s">
        <v>151</v>
      </c>
      <c r="H250" s="37" t="s">
        <v>231</v>
      </c>
      <c r="I250" s="138" t="s">
        <v>116</v>
      </c>
      <c r="J250" s="139"/>
      <c r="K250" s="55" t="s">
        <v>157</v>
      </c>
      <c r="L250" s="11">
        <v>81856</v>
      </c>
      <c r="M250" s="128">
        <v>9799783</v>
      </c>
      <c r="N250" s="17">
        <v>46045</v>
      </c>
    </row>
    <row r="251" spans="1:14">
      <c r="A251" s="137">
        <v>4500</v>
      </c>
      <c r="B251" s="37" t="s">
        <v>55</v>
      </c>
      <c r="C251" s="84" t="s">
        <v>829</v>
      </c>
      <c r="D251" s="84" t="s">
        <v>58</v>
      </c>
      <c r="E251" s="37" t="s">
        <v>59</v>
      </c>
      <c r="F251" s="77">
        <v>2</v>
      </c>
      <c r="G251" s="84" t="s">
        <v>60</v>
      </c>
      <c r="H251" s="37" t="s">
        <v>76</v>
      </c>
      <c r="I251" s="138"/>
      <c r="J251" s="139"/>
      <c r="K251" s="55" t="s">
        <v>137</v>
      </c>
      <c r="L251" s="11">
        <v>5354</v>
      </c>
      <c r="M251" s="128">
        <v>8972273</v>
      </c>
      <c r="N251" s="17">
        <v>46045</v>
      </c>
    </row>
    <row r="252" spans="1:14">
      <c r="A252" s="137">
        <v>26774.76</v>
      </c>
      <c r="B252" s="37" t="s">
        <v>75</v>
      </c>
      <c r="C252" s="84" t="s">
        <v>831</v>
      </c>
      <c r="D252" s="84" t="s">
        <v>65</v>
      </c>
      <c r="E252" s="37"/>
      <c r="F252" s="77"/>
      <c r="G252" s="84" t="s">
        <v>0</v>
      </c>
      <c r="H252" s="37" t="s">
        <v>515</v>
      </c>
      <c r="I252" s="138" t="s">
        <v>80</v>
      </c>
      <c r="J252" s="139"/>
      <c r="K252" s="55" t="s">
        <v>832</v>
      </c>
      <c r="L252" s="11">
        <v>28386</v>
      </c>
      <c r="M252" s="128">
        <v>9324722</v>
      </c>
      <c r="N252" s="17">
        <v>46046</v>
      </c>
    </row>
    <row r="253" spans="1:14">
      <c r="A253" s="137">
        <v>29300</v>
      </c>
      <c r="B253" s="37" t="s">
        <v>75</v>
      </c>
      <c r="C253" s="84" t="s">
        <v>835</v>
      </c>
      <c r="D253" s="84" t="s">
        <v>146</v>
      </c>
      <c r="E253" s="37" t="s">
        <v>147</v>
      </c>
      <c r="F253" s="77">
        <v>3</v>
      </c>
      <c r="G253" s="84" t="s">
        <v>0</v>
      </c>
      <c r="H253" s="37" t="s">
        <v>515</v>
      </c>
      <c r="I253" s="138" t="s">
        <v>77</v>
      </c>
      <c r="J253" s="139"/>
      <c r="K253" s="55" t="s">
        <v>836</v>
      </c>
      <c r="L253" s="11">
        <v>29952</v>
      </c>
      <c r="M253" s="128">
        <v>9191034</v>
      </c>
      <c r="N253" s="17">
        <v>46046</v>
      </c>
    </row>
    <row r="254" spans="1:14">
      <c r="A254" s="137">
        <v>15047.6</v>
      </c>
      <c r="B254" s="37" t="s">
        <v>504</v>
      </c>
      <c r="C254" s="84" t="s">
        <v>833</v>
      </c>
      <c r="D254" s="84" t="s">
        <v>56</v>
      </c>
      <c r="E254" s="37" t="s">
        <v>140</v>
      </c>
      <c r="F254" s="77">
        <v>15</v>
      </c>
      <c r="G254" s="84" t="s">
        <v>60</v>
      </c>
      <c r="H254" s="37" t="s">
        <v>131</v>
      </c>
      <c r="I254" s="138" t="s">
        <v>506</v>
      </c>
      <c r="J254" s="139"/>
      <c r="K254" s="55" t="s">
        <v>834</v>
      </c>
      <c r="L254" s="11">
        <v>16857</v>
      </c>
      <c r="M254" s="128">
        <v>9085895</v>
      </c>
      <c r="N254" s="17">
        <v>46046</v>
      </c>
    </row>
    <row r="255" spans="1:14">
      <c r="A255" s="137">
        <v>39999</v>
      </c>
      <c r="B255" s="37" t="s">
        <v>75</v>
      </c>
      <c r="C255" s="84" t="s">
        <v>830</v>
      </c>
      <c r="D255" s="84" t="s">
        <v>65</v>
      </c>
      <c r="E255" s="37"/>
      <c r="F255" s="77"/>
      <c r="G255" s="84" t="s">
        <v>0</v>
      </c>
      <c r="H255" s="37" t="s">
        <v>5</v>
      </c>
      <c r="I255" s="138" t="s">
        <v>80</v>
      </c>
      <c r="J255" s="139"/>
      <c r="K255" s="55" t="s">
        <v>168</v>
      </c>
      <c r="L255" s="11">
        <v>42183</v>
      </c>
      <c r="M255" s="128">
        <v>9104421</v>
      </c>
      <c r="N255" s="17">
        <v>46046</v>
      </c>
    </row>
    <row r="256" spans="1:14">
      <c r="A256" s="137">
        <v>6000</v>
      </c>
      <c r="B256" s="37" t="s">
        <v>55</v>
      </c>
      <c r="C256" s="84" t="s">
        <v>837</v>
      </c>
      <c r="D256" s="84" t="s">
        <v>58</v>
      </c>
      <c r="E256" s="37" t="s">
        <v>74</v>
      </c>
      <c r="F256" s="77">
        <v>7</v>
      </c>
      <c r="G256" s="84"/>
      <c r="H256" s="37"/>
      <c r="I256" s="138"/>
      <c r="J256" s="139"/>
      <c r="K256" s="55" t="s">
        <v>838</v>
      </c>
      <c r="L256" s="11">
        <v>8331</v>
      </c>
      <c r="M256" s="128">
        <v>9931214</v>
      </c>
      <c r="N256" s="17">
        <v>46047</v>
      </c>
    </row>
    <row r="257" spans="1:14">
      <c r="A257" s="204">
        <v>3041</v>
      </c>
      <c r="B257" s="37" t="s">
        <v>75</v>
      </c>
      <c r="C257" s="205" t="s">
        <v>934</v>
      </c>
      <c r="D257" s="205" t="s">
        <v>57</v>
      </c>
      <c r="E257" s="37" t="s">
        <v>258</v>
      </c>
      <c r="F257" s="77">
        <v>29</v>
      </c>
      <c r="G257" s="24"/>
      <c r="H257" s="37" t="s">
        <v>175</v>
      </c>
      <c r="I257" s="206" t="s">
        <v>139</v>
      </c>
      <c r="J257" s="218"/>
      <c r="K257" s="239" t="s">
        <v>935</v>
      </c>
      <c r="L257" s="219">
        <v>3346</v>
      </c>
      <c r="M257" s="207">
        <v>8332796</v>
      </c>
      <c r="N257" s="17">
        <v>46048</v>
      </c>
    </row>
    <row r="258" spans="1:14">
      <c r="A258" s="204">
        <v>26500</v>
      </c>
      <c r="B258" s="37" t="s">
        <v>75</v>
      </c>
      <c r="C258" s="205" t="s">
        <v>936</v>
      </c>
      <c r="D258" s="205" t="s">
        <v>215</v>
      </c>
      <c r="E258" s="37"/>
      <c r="F258" s="77"/>
      <c r="G258" s="24"/>
      <c r="H258" s="37" t="s">
        <v>0</v>
      </c>
      <c r="I258" s="206" t="s">
        <v>84</v>
      </c>
      <c r="J258" s="218"/>
      <c r="K258" s="239" t="s">
        <v>608</v>
      </c>
      <c r="L258" s="219">
        <v>27327</v>
      </c>
      <c r="M258" s="207">
        <v>9110315</v>
      </c>
      <c r="N258" s="17">
        <v>46048</v>
      </c>
    </row>
    <row r="259" spans="1:14">
      <c r="A259" s="204">
        <v>28570</v>
      </c>
      <c r="B259" s="37" t="s">
        <v>75</v>
      </c>
      <c r="C259" s="205" t="s">
        <v>937</v>
      </c>
      <c r="D259" s="205" t="s">
        <v>56</v>
      </c>
      <c r="E259" s="37" t="s">
        <v>70</v>
      </c>
      <c r="F259" s="77">
        <v>40</v>
      </c>
      <c r="G259" s="24"/>
      <c r="H259" s="37" t="s">
        <v>29</v>
      </c>
      <c r="I259" s="206" t="s">
        <v>80</v>
      </c>
      <c r="J259" s="218"/>
      <c r="K259" s="239" t="s">
        <v>938</v>
      </c>
      <c r="L259" s="219">
        <v>29482</v>
      </c>
      <c r="M259" s="207">
        <v>9171125</v>
      </c>
      <c r="N259" s="17">
        <v>46048</v>
      </c>
    </row>
    <row r="260" spans="1:14">
      <c r="A260" s="204">
        <v>30000</v>
      </c>
      <c r="B260" s="37" t="s">
        <v>75</v>
      </c>
      <c r="C260" s="205" t="s">
        <v>939</v>
      </c>
      <c r="D260" s="205" t="s">
        <v>146</v>
      </c>
      <c r="E260" s="37" t="s">
        <v>147</v>
      </c>
      <c r="F260" s="77">
        <v>4</v>
      </c>
      <c r="G260" s="24"/>
      <c r="H260" s="37" t="s">
        <v>174</v>
      </c>
      <c r="I260" s="206" t="s">
        <v>77</v>
      </c>
      <c r="J260" s="218"/>
      <c r="K260" s="239" t="s">
        <v>940</v>
      </c>
      <c r="L260" s="219">
        <v>35437</v>
      </c>
      <c r="M260" s="207">
        <v>9663817</v>
      </c>
      <c r="N260" s="17">
        <v>46048</v>
      </c>
    </row>
    <row r="261" spans="1:14">
      <c r="A261" s="204">
        <v>6000</v>
      </c>
      <c r="B261" s="37" t="s">
        <v>75</v>
      </c>
      <c r="C261" s="205" t="s">
        <v>941</v>
      </c>
      <c r="D261" s="205" t="s">
        <v>58</v>
      </c>
      <c r="E261" s="37" t="s">
        <v>154</v>
      </c>
      <c r="F261" s="77">
        <v>11</v>
      </c>
      <c r="G261" s="24"/>
      <c r="H261" s="37" t="s">
        <v>0</v>
      </c>
      <c r="I261" s="206" t="s">
        <v>942</v>
      </c>
      <c r="J261" s="218"/>
      <c r="K261" s="240" t="s">
        <v>943</v>
      </c>
      <c r="L261" s="219">
        <v>8094</v>
      </c>
      <c r="M261" s="207">
        <v>9873125</v>
      </c>
      <c r="N261" s="17">
        <v>46048</v>
      </c>
    </row>
    <row r="262" spans="1:14">
      <c r="A262" s="204">
        <v>2833.1478999999999</v>
      </c>
      <c r="B262" s="37" t="s">
        <v>75</v>
      </c>
      <c r="C262" s="205" t="s">
        <v>944</v>
      </c>
      <c r="D262" s="205" t="s">
        <v>57</v>
      </c>
      <c r="E262" s="37" t="s">
        <v>275</v>
      </c>
      <c r="F262" s="77">
        <v>18</v>
      </c>
      <c r="G262" s="24"/>
      <c r="H262" s="37" t="s">
        <v>60</v>
      </c>
      <c r="I262" s="206" t="s">
        <v>169</v>
      </c>
      <c r="J262" s="218"/>
      <c r="K262" s="240" t="s">
        <v>69</v>
      </c>
      <c r="L262" s="219">
        <v>3029</v>
      </c>
      <c r="M262" s="207">
        <v>8873087</v>
      </c>
      <c r="N262" s="17">
        <v>46049</v>
      </c>
    </row>
    <row r="263" spans="1:14">
      <c r="A263" s="204">
        <v>66000</v>
      </c>
      <c r="B263" s="37" t="s">
        <v>75</v>
      </c>
      <c r="C263" s="205" t="s">
        <v>945</v>
      </c>
      <c r="D263" s="205" t="s">
        <v>56</v>
      </c>
      <c r="E263" s="37" t="s">
        <v>70</v>
      </c>
      <c r="F263" s="77" t="s">
        <v>82</v>
      </c>
      <c r="G263" s="24"/>
      <c r="H263" s="37" t="s">
        <v>0</v>
      </c>
      <c r="I263" s="206" t="s">
        <v>84</v>
      </c>
      <c r="J263" s="218"/>
      <c r="K263" s="239" t="s">
        <v>946</v>
      </c>
      <c r="L263" s="219">
        <v>82219</v>
      </c>
      <c r="M263" s="207">
        <v>9952373</v>
      </c>
      <c r="N263" s="17">
        <v>46049</v>
      </c>
    </row>
    <row r="264" spans="1:14">
      <c r="A264" s="204">
        <v>21958.85</v>
      </c>
      <c r="B264" s="37" t="s">
        <v>947</v>
      </c>
      <c r="C264" s="205" t="s">
        <v>948</v>
      </c>
      <c r="D264" s="205" t="s">
        <v>56</v>
      </c>
      <c r="E264" s="37" t="s">
        <v>140</v>
      </c>
      <c r="F264" s="77">
        <v>15</v>
      </c>
      <c r="G264" s="24"/>
      <c r="H264" s="37" t="s">
        <v>60</v>
      </c>
      <c r="I264" s="206" t="s">
        <v>506</v>
      </c>
      <c r="J264" s="218"/>
      <c r="K264" s="239" t="s">
        <v>949</v>
      </c>
      <c r="L264" s="219">
        <v>23920</v>
      </c>
      <c r="M264" s="207">
        <v>9180334</v>
      </c>
      <c r="N264" s="17">
        <v>46049</v>
      </c>
    </row>
    <row r="265" spans="1:14">
      <c r="A265" s="204">
        <v>55000</v>
      </c>
      <c r="B265" s="37" t="s">
        <v>75</v>
      </c>
      <c r="C265" s="205" t="s">
        <v>950</v>
      </c>
      <c r="D265" s="205" t="s">
        <v>56</v>
      </c>
      <c r="E265" s="37" t="s">
        <v>115</v>
      </c>
      <c r="F265" s="77">
        <v>23</v>
      </c>
      <c r="G265" s="24"/>
      <c r="H265" s="37" t="s">
        <v>0</v>
      </c>
      <c r="I265" s="206" t="s">
        <v>77</v>
      </c>
      <c r="J265" s="218"/>
      <c r="K265" s="239" t="s">
        <v>145</v>
      </c>
      <c r="L265" s="219">
        <v>70090</v>
      </c>
      <c r="M265" s="207">
        <v>9127136</v>
      </c>
      <c r="N265" s="17">
        <v>46049</v>
      </c>
    </row>
    <row r="266" spans="1:14">
      <c r="A266" s="204">
        <v>65750</v>
      </c>
      <c r="B266" s="37" t="s">
        <v>75</v>
      </c>
      <c r="C266" s="205" t="s">
        <v>951</v>
      </c>
      <c r="D266" s="205" t="s">
        <v>56</v>
      </c>
      <c r="E266" s="37" t="s">
        <v>68</v>
      </c>
      <c r="F266" s="77">
        <v>22</v>
      </c>
      <c r="G266" s="24"/>
      <c r="H266" s="37" t="s">
        <v>0</v>
      </c>
      <c r="I266" s="206" t="s">
        <v>77</v>
      </c>
      <c r="J266" s="218"/>
      <c r="K266" s="239" t="s">
        <v>157</v>
      </c>
      <c r="L266" s="219">
        <v>77119</v>
      </c>
      <c r="M266" s="207">
        <v>9738789</v>
      </c>
      <c r="N266" s="17">
        <v>46049</v>
      </c>
    </row>
    <row r="267" spans="1:14">
      <c r="A267" s="204">
        <v>5010</v>
      </c>
      <c r="B267" s="37" t="s">
        <v>75</v>
      </c>
      <c r="C267" s="205" t="s">
        <v>952</v>
      </c>
      <c r="D267" s="205" t="s">
        <v>57</v>
      </c>
      <c r="E267" s="37" t="s">
        <v>119</v>
      </c>
      <c r="F267" s="77" t="s">
        <v>229</v>
      </c>
      <c r="G267" s="24"/>
      <c r="H267" s="37" t="s">
        <v>60</v>
      </c>
      <c r="I267" s="206" t="s">
        <v>953</v>
      </c>
      <c r="J267" s="218"/>
      <c r="K267" s="239" t="s">
        <v>251</v>
      </c>
      <c r="L267" s="219">
        <v>5221</v>
      </c>
      <c r="M267" s="207">
        <v>9220445</v>
      </c>
      <c r="N267" s="17">
        <v>46050</v>
      </c>
    </row>
    <row r="268" spans="1:14">
      <c r="A268" s="204">
        <v>31300</v>
      </c>
      <c r="B268" s="37" t="s">
        <v>75</v>
      </c>
      <c r="C268" s="205" t="s">
        <v>954</v>
      </c>
      <c r="D268" s="205" t="s">
        <v>56</v>
      </c>
      <c r="E268" s="37" t="s">
        <v>70</v>
      </c>
      <c r="F268" s="77">
        <v>40</v>
      </c>
      <c r="G268" s="24"/>
      <c r="H268" s="37" t="s">
        <v>0</v>
      </c>
      <c r="I268" s="206" t="s">
        <v>139</v>
      </c>
      <c r="J268" s="218"/>
      <c r="K268" s="239" t="s">
        <v>955</v>
      </c>
      <c r="L268" s="219">
        <v>32280</v>
      </c>
      <c r="M268" s="207">
        <v>9400875</v>
      </c>
      <c r="N268" s="17">
        <v>46050</v>
      </c>
    </row>
    <row r="269" spans="1:14">
      <c r="A269" s="204">
        <v>23000</v>
      </c>
      <c r="B269" s="37" t="s">
        <v>75</v>
      </c>
      <c r="C269" s="205" t="s">
        <v>956</v>
      </c>
      <c r="D269" s="205" t="s">
        <v>56</v>
      </c>
      <c r="E269" s="37" t="s">
        <v>68</v>
      </c>
      <c r="F269" s="77">
        <v>22</v>
      </c>
      <c r="G269" s="24"/>
      <c r="H269" s="37" t="s">
        <v>60</v>
      </c>
      <c r="I269" s="206" t="s">
        <v>141</v>
      </c>
      <c r="J269" s="218"/>
      <c r="K269" s="239" t="s">
        <v>957</v>
      </c>
      <c r="L269" s="219">
        <v>26566</v>
      </c>
      <c r="M269" s="207">
        <v>9159062</v>
      </c>
      <c r="N269" s="17">
        <v>46050</v>
      </c>
    </row>
    <row r="270" spans="1:14">
      <c r="A270" s="204">
        <v>3138.74</v>
      </c>
      <c r="B270" s="37" t="s">
        <v>75</v>
      </c>
      <c r="C270" s="205" t="s">
        <v>958</v>
      </c>
      <c r="D270" s="205" t="s">
        <v>100</v>
      </c>
      <c r="E270" s="37" t="s">
        <v>803</v>
      </c>
      <c r="F270" s="77"/>
      <c r="G270" s="24"/>
      <c r="H270" s="37" t="s">
        <v>60</v>
      </c>
      <c r="I270" s="206" t="s">
        <v>959</v>
      </c>
      <c r="J270" s="218"/>
      <c r="K270" s="239" t="s">
        <v>960</v>
      </c>
      <c r="L270" s="219">
        <v>3983</v>
      </c>
      <c r="M270" s="207">
        <v>8858673</v>
      </c>
      <c r="N270" s="17">
        <v>46050</v>
      </c>
    </row>
    <row r="271" spans="1:14">
      <c r="A271" s="204">
        <v>31600</v>
      </c>
      <c r="B271" s="37" t="s">
        <v>75</v>
      </c>
      <c r="C271" s="205" t="s">
        <v>961</v>
      </c>
      <c r="D271" s="205" t="s">
        <v>159</v>
      </c>
      <c r="E271" s="37" t="s">
        <v>160</v>
      </c>
      <c r="F271" s="77" t="s">
        <v>161</v>
      </c>
      <c r="G271" s="24"/>
      <c r="H271" s="37" t="s">
        <v>0</v>
      </c>
      <c r="I271" s="206" t="s">
        <v>186</v>
      </c>
      <c r="J271" s="218"/>
      <c r="K271" s="240" t="s">
        <v>962</v>
      </c>
      <c r="L271" s="219">
        <v>32787</v>
      </c>
      <c r="M271" s="207">
        <v>9218052</v>
      </c>
      <c r="N271" s="17">
        <v>46050</v>
      </c>
    </row>
    <row r="272" spans="1:14">
      <c r="A272" s="204">
        <v>44991.788999999997</v>
      </c>
      <c r="B272" s="37" t="s">
        <v>75</v>
      </c>
      <c r="C272" s="205" t="s">
        <v>963</v>
      </c>
      <c r="D272" s="205" t="s">
        <v>215</v>
      </c>
      <c r="E272" s="37"/>
      <c r="F272" s="77"/>
      <c r="G272" s="24"/>
      <c r="H272" s="37" t="s">
        <v>32</v>
      </c>
      <c r="I272" s="206" t="s">
        <v>93</v>
      </c>
      <c r="J272" s="218"/>
      <c r="K272" s="239" t="s">
        <v>964</v>
      </c>
      <c r="L272" s="219">
        <v>46412</v>
      </c>
      <c r="M272" s="207">
        <v>9296781</v>
      </c>
      <c r="N272" s="17">
        <v>46051</v>
      </c>
    </row>
    <row r="273" spans="1:14">
      <c r="A273" s="204">
        <v>54535</v>
      </c>
      <c r="B273" s="37" t="s">
        <v>75</v>
      </c>
      <c r="C273" s="205" t="s">
        <v>965</v>
      </c>
      <c r="D273" s="205" t="s">
        <v>56</v>
      </c>
      <c r="E273" s="37" t="s">
        <v>115</v>
      </c>
      <c r="F273" s="77">
        <v>23</v>
      </c>
      <c r="G273" s="24"/>
      <c r="H273" s="37" t="s">
        <v>88</v>
      </c>
      <c r="I273" s="206" t="s">
        <v>77</v>
      </c>
      <c r="J273" s="218"/>
      <c r="K273" s="239" t="s">
        <v>303</v>
      </c>
      <c r="L273" s="219">
        <v>56559</v>
      </c>
      <c r="M273" s="207">
        <v>9594626</v>
      </c>
      <c r="N273" s="17">
        <v>46051</v>
      </c>
    </row>
    <row r="274" spans="1:14">
      <c r="A274" s="204">
        <v>27500</v>
      </c>
      <c r="B274" s="37" t="s">
        <v>75</v>
      </c>
      <c r="C274" s="205" t="s">
        <v>966</v>
      </c>
      <c r="D274" s="205" t="s">
        <v>146</v>
      </c>
      <c r="E274" s="37" t="s">
        <v>147</v>
      </c>
      <c r="F274" s="77">
        <v>3</v>
      </c>
      <c r="G274" s="24"/>
      <c r="H274" s="37" t="s">
        <v>967</v>
      </c>
      <c r="I274" s="206" t="s">
        <v>77</v>
      </c>
      <c r="J274" s="218"/>
      <c r="K274" s="239" t="s">
        <v>333</v>
      </c>
      <c r="L274" s="219">
        <v>28383</v>
      </c>
      <c r="M274" s="207">
        <v>9604770</v>
      </c>
      <c r="N274" s="17">
        <v>46051</v>
      </c>
    </row>
    <row r="275" spans="1:14">
      <c r="A275" s="204">
        <v>3500</v>
      </c>
      <c r="B275" s="37" t="s">
        <v>55</v>
      </c>
      <c r="C275" s="205" t="s">
        <v>968</v>
      </c>
      <c r="D275" s="205" t="s">
        <v>58</v>
      </c>
      <c r="E275" s="37" t="s">
        <v>111</v>
      </c>
      <c r="F275" s="77">
        <v>22</v>
      </c>
      <c r="G275" s="24"/>
      <c r="H275" s="37" t="s">
        <v>89</v>
      </c>
      <c r="I275" s="206" t="s">
        <v>969</v>
      </c>
      <c r="J275" s="218"/>
      <c r="K275" s="239" t="s">
        <v>970</v>
      </c>
      <c r="L275" s="219">
        <v>4283</v>
      </c>
      <c r="M275" s="207">
        <v>9057305</v>
      </c>
      <c r="N275" s="17">
        <v>46051</v>
      </c>
    </row>
    <row r="276" spans="1:14">
      <c r="A276" s="204">
        <v>39240</v>
      </c>
      <c r="B276" s="37" t="s">
        <v>75</v>
      </c>
      <c r="C276" s="205" t="s">
        <v>971</v>
      </c>
      <c r="D276" s="205" t="s">
        <v>215</v>
      </c>
      <c r="E276" s="37"/>
      <c r="F276" s="77"/>
      <c r="G276" s="24"/>
      <c r="H276" s="37" t="s">
        <v>626</v>
      </c>
      <c r="I276" s="206" t="s">
        <v>84</v>
      </c>
      <c r="J276" s="218"/>
      <c r="K276" s="239" t="s">
        <v>303</v>
      </c>
      <c r="L276" s="219">
        <v>57450</v>
      </c>
      <c r="M276" s="207">
        <v>9635626</v>
      </c>
      <c r="N276" s="17">
        <v>46052</v>
      </c>
    </row>
    <row r="277" spans="1:14">
      <c r="A277" s="204">
        <v>26500</v>
      </c>
      <c r="B277" s="37" t="s">
        <v>75</v>
      </c>
      <c r="C277" s="205" t="s">
        <v>972</v>
      </c>
      <c r="D277" s="205" t="s">
        <v>159</v>
      </c>
      <c r="E277" s="37" t="s">
        <v>160</v>
      </c>
      <c r="F277" s="77" t="s">
        <v>161</v>
      </c>
      <c r="G277" s="24"/>
      <c r="H277" s="37" t="s">
        <v>973</v>
      </c>
      <c r="I277" s="206" t="s">
        <v>152</v>
      </c>
      <c r="J277" s="218"/>
      <c r="K277" s="239" t="s">
        <v>974</v>
      </c>
      <c r="L277" s="219">
        <v>27362</v>
      </c>
      <c r="M277" s="207">
        <v>9128142</v>
      </c>
      <c r="N277" s="17">
        <v>46052</v>
      </c>
    </row>
    <row r="278" spans="1:14">
      <c r="A278" s="204">
        <v>44000</v>
      </c>
      <c r="B278" s="37" t="s">
        <v>75</v>
      </c>
      <c r="C278" s="205" t="s">
        <v>975</v>
      </c>
      <c r="D278" s="205" t="s">
        <v>56</v>
      </c>
      <c r="E278" s="37" t="s">
        <v>70</v>
      </c>
      <c r="F278" s="77">
        <v>40</v>
      </c>
      <c r="G278" s="24"/>
      <c r="H278" s="37" t="s">
        <v>130</v>
      </c>
      <c r="I278" s="206" t="s">
        <v>152</v>
      </c>
      <c r="J278" s="218"/>
      <c r="K278" s="239" t="s">
        <v>976</v>
      </c>
      <c r="L278" s="219">
        <v>46541</v>
      </c>
      <c r="M278" s="207">
        <v>9199206</v>
      </c>
      <c r="N278" s="17">
        <v>46053</v>
      </c>
    </row>
    <row r="279" spans="1:14">
      <c r="A279" s="204">
        <v>64875</v>
      </c>
      <c r="B279" s="37" t="s">
        <v>75</v>
      </c>
      <c r="C279" s="205" t="s">
        <v>977</v>
      </c>
      <c r="D279" s="205" t="s">
        <v>56</v>
      </c>
      <c r="E279" s="37" t="s">
        <v>70</v>
      </c>
      <c r="F279" s="77" t="s">
        <v>82</v>
      </c>
      <c r="G279" s="24"/>
      <c r="H279" s="37" t="s">
        <v>0</v>
      </c>
      <c r="I279" s="206" t="s">
        <v>978</v>
      </c>
      <c r="J279" s="218"/>
      <c r="K279" s="239" t="s">
        <v>979</v>
      </c>
      <c r="L279" s="219">
        <v>75776</v>
      </c>
      <c r="M279" s="207">
        <v>9286920</v>
      </c>
      <c r="N279" s="17">
        <v>46053</v>
      </c>
    </row>
    <row r="280" spans="1:14">
      <c r="A280" s="204">
        <v>36450</v>
      </c>
      <c r="B280" s="37" t="s">
        <v>75</v>
      </c>
      <c r="C280" s="205" t="s">
        <v>980</v>
      </c>
      <c r="D280" s="205" t="s">
        <v>56</v>
      </c>
      <c r="E280" s="37" t="s">
        <v>68</v>
      </c>
      <c r="F280" s="77">
        <v>22</v>
      </c>
      <c r="G280" s="24"/>
      <c r="H280" s="37" t="s">
        <v>60</v>
      </c>
      <c r="I280" s="206" t="s">
        <v>141</v>
      </c>
      <c r="J280" s="218"/>
      <c r="K280" s="239" t="s">
        <v>981</v>
      </c>
      <c r="L280" s="219">
        <v>37718</v>
      </c>
      <c r="M280" s="207">
        <v>9759666</v>
      </c>
      <c r="N280" s="17">
        <v>46053</v>
      </c>
    </row>
    <row r="281" spans="1:14">
      <c r="A281" s="204">
        <v>5500</v>
      </c>
      <c r="B281" s="37" t="s">
        <v>78</v>
      </c>
      <c r="C281" s="205" t="s">
        <v>982</v>
      </c>
      <c r="D281" s="205" t="s">
        <v>58</v>
      </c>
      <c r="E281" s="37" t="s">
        <v>74</v>
      </c>
      <c r="F281" s="77">
        <v>7</v>
      </c>
      <c r="G281" s="24"/>
      <c r="H281" s="37" t="s">
        <v>60</v>
      </c>
      <c r="I281" s="206" t="s">
        <v>973</v>
      </c>
      <c r="J281" s="218"/>
      <c r="K281" s="239" t="s">
        <v>138</v>
      </c>
      <c r="L281" s="219">
        <v>6330</v>
      </c>
      <c r="M281" s="207">
        <v>9868821</v>
      </c>
      <c r="N281" s="17">
        <v>46053</v>
      </c>
    </row>
    <row r="282" spans="1:14">
      <c r="A282" s="204">
        <v>5500</v>
      </c>
      <c r="B282" s="37" t="s">
        <v>55</v>
      </c>
      <c r="C282" s="205" t="s">
        <v>983</v>
      </c>
      <c r="D282" s="205" t="s">
        <v>58</v>
      </c>
      <c r="E282" s="37" t="s">
        <v>59</v>
      </c>
      <c r="F282" s="77">
        <v>2</v>
      </c>
      <c r="G282" s="24"/>
      <c r="H282" s="37" t="s">
        <v>32</v>
      </c>
      <c r="I282" s="206" t="s">
        <v>973</v>
      </c>
      <c r="J282" s="218"/>
      <c r="K282" s="239" t="s">
        <v>652</v>
      </c>
      <c r="L282" s="219">
        <v>6970</v>
      </c>
      <c r="M282" s="207">
        <v>9324801</v>
      </c>
      <c r="N282" s="17">
        <v>46053</v>
      </c>
    </row>
    <row r="283" spans="1:14">
      <c r="A283" s="204">
        <v>51300</v>
      </c>
      <c r="B283" s="37" t="s">
        <v>75</v>
      </c>
      <c r="C283" s="205" t="s">
        <v>984</v>
      </c>
      <c r="D283" s="205" t="s">
        <v>56</v>
      </c>
      <c r="E283" s="37" t="s">
        <v>70</v>
      </c>
      <c r="F283" s="77">
        <v>40</v>
      </c>
      <c r="G283" s="24"/>
      <c r="H283" s="37" t="s">
        <v>144</v>
      </c>
      <c r="I283" s="206" t="s">
        <v>169</v>
      </c>
      <c r="J283" s="218"/>
      <c r="K283" s="239" t="s">
        <v>985</v>
      </c>
      <c r="L283" s="219">
        <v>56918</v>
      </c>
      <c r="M283" s="207">
        <v>9482029</v>
      </c>
      <c r="N283" s="17">
        <v>46054</v>
      </c>
    </row>
    <row r="284" spans="1:14">
      <c r="A284" s="204">
        <v>6000</v>
      </c>
      <c r="B284" s="37" t="s">
        <v>75</v>
      </c>
      <c r="C284" s="205" t="s">
        <v>986</v>
      </c>
      <c r="D284" s="205" t="s">
        <v>100</v>
      </c>
      <c r="E284" s="37" t="s">
        <v>987</v>
      </c>
      <c r="F284" s="77"/>
      <c r="G284" s="24"/>
      <c r="H284" s="37" t="s">
        <v>60</v>
      </c>
      <c r="I284" s="206" t="s">
        <v>988</v>
      </c>
      <c r="J284" s="218"/>
      <c r="K284" s="239" t="s">
        <v>989</v>
      </c>
      <c r="L284" s="219">
        <v>8120</v>
      </c>
      <c r="M284" s="207">
        <v>9945148</v>
      </c>
      <c r="N284" s="17">
        <v>46054</v>
      </c>
    </row>
    <row r="285" spans="1:14">
      <c r="A285" s="220">
        <v>5000</v>
      </c>
      <c r="B285" s="37" t="s">
        <v>75</v>
      </c>
      <c r="C285" s="221" t="s">
        <v>990</v>
      </c>
      <c r="D285" s="221" t="s">
        <v>58</v>
      </c>
      <c r="E285" s="222" t="s">
        <v>111</v>
      </c>
      <c r="F285" s="223">
        <v>22</v>
      </c>
      <c r="G285" s="174"/>
      <c r="H285" s="222" t="s">
        <v>60</v>
      </c>
      <c r="I285" s="224" t="s">
        <v>973</v>
      </c>
      <c r="J285" s="225"/>
      <c r="K285" s="239" t="s">
        <v>991</v>
      </c>
      <c r="L285" s="226">
        <v>5485</v>
      </c>
      <c r="M285" s="227">
        <v>9346550</v>
      </c>
      <c r="N285" s="17">
        <v>46054</v>
      </c>
    </row>
    <row r="286" spans="1:14">
      <c r="A286" s="234"/>
      <c r="B286" s="46"/>
      <c r="C286" s="235"/>
      <c r="D286" s="235"/>
      <c r="E286" s="46"/>
      <c r="F286" s="74"/>
      <c r="G286" s="166"/>
      <c r="H286" s="46"/>
      <c r="I286" s="236"/>
      <c r="J286" s="129"/>
      <c r="K286" s="237"/>
      <c r="L286" s="156"/>
      <c r="M286" s="238"/>
      <c r="N286" s="86"/>
    </row>
    <row r="287" spans="1:14" ht="18">
      <c r="A287" s="259" t="s">
        <v>53</v>
      </c>
      <c r="B287" s="259"/>
      <c r="C287" s="259"/>
      <c r="D287" s="260">
        <f>SUM(Таблица3[Volume, tons])</f>
        <v>7401627.100899999</v>
      </c>
      <c r="E287" s="260"/>
      <c r="F287" s="29"/>
      <c r="G287" s="75"/>
      <c r="H287" s="47"/>
      <c r="I287" s="47"/>
      <c r="J287" s="47"/>
      <c r="K287" s="47"/>
      <c r="L287" s="79"/>
    </row>
    <row r="288" spans="1:14" ht="26.25">
      <c r="A288" s="259" t="s">
        <v>26</v>
      </c>
      <c r="B288" s="259"/>
      <c r="C288" s="259"/>
      <c r="D288" s="261" t="s">
        <v>1031</v>
      </c>
      <c r="E288" s="261"/>
      <c r="G288" s="91"/>
      <c r="H288" s="47"/>
      <c r="I288" s="47"/>
      <c r="J288" s="47"/>
      <c r="K288" s="47"/>
      <c r="L288" s="79"/>
    </row>
    <row r="289" spans="1:14">
      <c r="A289" s="80"/>
      <c r="B289" s="56"/>
      <c r="C289" s="57"/>
      <c r="D289" s="70"/>
      <c r="E289" s="70"/>
      <c r="F289" s="58"/>
      <c r="G289" s="92"/>
      <c r="H289" s="47"/>
      <c r="I289" s="47"/>
      <c r="J289" s="47"/>
      <c r="K289" s="47"/>
      <c r="L289" s="79"/>
      <c r="M289" s="13"/>
      <c r="N289"/>
    </row>
    <row r="290" spans="1:14" ht="18">
      <c r="A290" s="259" t="s">
        <v>54</v>
      </c>
      <c r="B290" s="259"/>
      <c r="C290" s="259"/>
      <c r="D290" s="71">
        <v>282</v>
      </c>
      <c r="E290" s="72"/>
      <c r="F290" s="58"/>
      <c r="G290" s="93"/>
      <c r="H290" s="59"/>
      <c r="I290" s="47"/>
      <c r="J290" s="47"/>
      <c r="K290" s="47"/>
      <c r="L290" s="79"/>
      <c r="M290" s="13"/>
      <c r="N290"/>
    </row>
    <row r="291" spans="1:14" ht="18">
      <c r="D291" s="73" t="s">
        <v>1030</v>
      </c>
      <c r="E291" s="73"/>
      <c r="F291" s="29"/>
      <c r="G291" s="94"/>
      <c r="H291" s="60"/>
      <c r="I291" s="47"/>
      <c r="J291" s="47"/>
      <c r="K291" s="47"/>
      <c r="L291" s="79"/>
      <c r="M291" s="13"/>
      <c r="N291"/>
    </row>
    <row r="292" spans="1:14">
      <c r="A292" s="158"/>
      <c r="B292" s="61"/>
      <c r="C292" s="76" t="s">
        <v>523</v>
      </c>
      <c r="D292" s="76" t="s">
        <v>839</v>
      </c>
      <c r="E292" s="76" t="s">
        <v>28</v>
      </c>
      <c r="F292" s="29"/>
      <c r="G292" s="93"/>
      <c r="H292" s="47"/>
      <c r="I292" s="47"/>
      <c r="J292" s="47"/>
      <c r="K292" s="47"/>
      <c r="L292" s="79"/>
      <c r="M292" s="13"/>
      <c r="N292"/>
    </row>
    <row r="293" spans="1:14">
      <c r="A293" s="242" t="s">
        <v>27</v>
      </c>
      <c r="B293" s="87"/>
      <c r="C293" s="62">
        <v>282</v>
      </c>
      <c r="D293" s="62">
        <v>301</v>
      </c>
      <c r="E293" s="63" t="s">
        <v>1026</v>
      </c>
      <c r="F293" s="29"/>
      <c r="G293" s="133"/>
      <c r="H293" s="47"/>
      <c r="I293" s="59"/>
      <c r="J293" s="47"/>
      <c r="K293" s="47"/>
      <c r="L293" s="79"/>
      <c r="M293" s="13"/>
      <c r="N293"/>
    </row>
    <row r="294" spans="1:14">
      <c r="A294" s="243" t="s">
        <v>43</v>
      </c>
      <c r="B294" s="88"/>
      <c r="C294" s="16">
        <v>108</v>
      </c>
      <c r="D294" s="16">
        <v>118</v>
      </c>
      <c r="E294" s="134" t="s">
        <v>1029</v>
      </c>
      <c r="F294" s="29"/>
      <c r="G294" s="133"/>
      <c r="H294" s="47"/>
      <c r="I294" s="121"/>
      <c r="J294" s="47"/>
      <c r="K294" s="47"/>
      <c r="L294" s="79"/>
      <c r="M294" s="13"/>
      <c r="N294"/>
    </row>
    <row r="295" spans="1:14">
      <c r="A295" s="243" t="s">
        <v>63</v>
      </c>
      <c r="B295" s="88"/>
      <c r="C295" s="16">
        <v>113</v>
      </c>
      <c r="D295" s="16">
        <v>122</v>
      </c>
      <c r="E295" s="64" t="s">
        <v>1028</v>
      </c>
      <c r="F295" s="29"/>
      <c r="G295" s="133"/>
      <c r="H295" s="47"/>
      <c r="I295" s="47"/>
      <c r="J295" s="47"/>
      <c r="K295" s="47"/>
      <c r="L295" s="79"/>
      <c r="M295" s="13"/>
      <c r="N295"/>
    </row>
    <row r="296" spans="1:14">
      <c r="A296" s="243" t="s">
        <v>44</v>
      </c>
      <c r="B296" s="88"/>
      <c r="C296" s="16">
        <v>27</v>
      </c>
      <c r="D296" s="16">
        <v>25</v>
      </c>
      <c r="E296" s="134" t="s">
        <v>1027</v>
      </c>
      <c r="F296" s="29"/>
      <c r="G296" s="133"/>
      <c r="H296" s="47"/>
      <c r="I296" s="47"/>
      <c r="J296" s="47"/>
      <c r="K296" s="47"/>
      <c r="L296" s="79"/>
      <c r="M296" s="13"/>
      <c r="N296"/>
    </row>
    <row r="297" spans="1:14">
      <c r="A297" s="243" t="s">
        <v>45</v>
      </c>
      <c r="B297" s="88"/>
      <c r="C297" s="16">
        <v>34</v>
      </c>
      <c r="D297" s="16">
        <v>36</v>
      </c>
      <c r="E297" s="64" t="s">
        <v>653</v>
      </c>
      <c r="F297" s="29"/>
      <c r="G297" s="133"/>
      <c r="H297" s="47"/>
      <c r="I297" s="47"/>
      <c r="J297" s="47"/>
      <c r="K297" s="47"/>
      <c r="L297" s="79"/>
      <c r="M297" s="13"/>
      <c r="N297"/>
    </row>
    <row r="298" spans="1:14">
      <c r="A298" s="81"/>
      <c r="B298" s="65"/>
      <c r="C298" s="29"/>
      <c r="D298" s="29"/>
      <c r="E298" s="29"/>
      <c r="F298" s="29"/>
      <c r="G298" s="68"/>
      <c r="I298" s="66"/>
      <c r="J298" s="66"/>
      <c r="K298" s="67"/>
      <c r="M298" s="13"/>
      <c r="N298"/>
    </row>
    <row r="299" spans="1:14">
      <c r="A299" s="81"/>
      <c r="B299" s="65"/>
      <c r="C299" s="29"/>
      <c r="D299" s="29"/>
      <c r="E299" s="29"/>
      <c r="F299" s="29"/>
      <c r="G299" s="68"/>
      <c r="M299" s="13"/>
      <c r="N299"/>
    </row>
    <row r="300" spans="1:14">
      <c r="A300" s="81"/>
      <c r="B300" s="65"/>
      <c r="C300" s="29"/>
      <c r="D300" s="29"/>
      <c r="E300" s="29"/>
      <c r="F300" s="29"/>
      <c r="G300" s="68"/>
      <c r="M300" s="13"/>
      <c r="N300"/>
    </row>
    <row r="301" spans="1:14">
      <c r="A301" s="81"/>
      <c r="B301" s="65"/>
      <c r="C301" s="29"/>
      <c r="D301" s="29"/>
      <c r="E301" s="29"/>
      <c r="F301" s="29"/>
      <c r="G301" s="68"/>
      <c r="M301" s="13"/>
      <c r="N301"/>
    </row>
    <row r="302" spans="1:14">
      <c r="A302" s="81"/>
      <c r="B302" s="65"/>
      <c r="C302" s="29"/>
      <c r="D302" s="29"/>
      <c r="E302" s="29"/>
      <c r="F302" s="29"/>
      <c r="G302" s="68"/>
      <c r="M302" s="13"/>
      <c r="N302"/>
    </row>
    <row r="303" spans="1:14">
      <c r="A303" s="81"/>
      <c r="B303" s="65"/>
      <c r="C303" s="68"/>
      <c r="D303" s="29"/>
      <c r="E303" s="29"/>
      <c r="F303" s="29"/>
      <c r="G303" s="68"/>
      <c r="M303" s="13"/>
      <c r="N303"/>
    </row>
    <row r="304" spans="1:14">
      <c r="A304" s="81"/>
      <c r="B304" s="65"/>
      <c r="C304" s="69"/>
      <c r="D304" s="29"/>
      <c r="E304" s="29"/>
      <c r="F304" s="29"/>
      <c r="G304" s="68"/>
      <c r="M304" s="13"/>
      <c r="N304"/>
    </row>
    <row r="305" spans="1:14">
      <c r="A305" s="81"/>
      <c r="B305" s="65"/>
      <c r="C305" s="44"/>
      <c r="D305" s="29"/>
      <c r="E305" s="29"/>
      <c r="F305" s="29"/>
      <c r="G305" s="68"/>
      <c r="L305" s="143"/>
      <c r="M305" s="13"/>
      <c r="N305"/>
    </row>
    <row r="306" spans="1:14">
      <c r="A306" s="81"/>
      <c r="B306" s="65"/>
      <c r="C306" s="29"/>
      <c r="D306" s="29"/>
      <c r="E306" s="29"/>
      <c r="F306" s="29"/>
      <c r="G306" s="68"/>
      <c r="L306" s="143"/>
      <c r="M306" s="13"/>
      <c r="N306"/>
    </row>
    <row r="307" spans="1:14">
      <c r="A307" s="81"/>
      <c r="B307" s="65"/>
      <c r="C307" s="29"/>
      <c r="D307" s="29"/>
      <c r="E307" s="29"/>
      <c r="F307" s="29"/>
      <c r="G307" s="68"/>
      <c r="L307" s="143"/>
      <c r="M307" s="13"/>
      <c r="N307"/>
    </row>
    <row r="308" spans="1:14">
      <c r="A308" s="81"/>
      <c r="B308" s="65"/>
      <c r="C308" s="29"/>
      <c r="D308" s="29"/>
      <c r="E308" s="29"/>
      <c r="F308" s="29"/>
      <c r="G308" s="68"/>
      <c r="L308" s="143"/>
      <c r="M308" s="13"/>
      <c r="N308"/>
    </row>
    <row r="309" spans="1:14">
      <c r="A309" s="81"/>
      <c r="B309" s="65"/>
      <c r="C309" s="29"/>
      <c r="D309" s="29"/>
      <c r="E309" s="29"/>
      <c r="F309" s="29"/>
      <c r="G309" s="68"/>
      <c r="L309" s="143"/>
      <c r="M309" s="13"/>
      <c r="N309"/>
    </row>
    <row r="310" spans="1:14">
      <c r="A310" s="81"/>
      <c r="B310" s="65"/>
      <c r="C310" s="29"/>
      <c r="D310" s="29"/>
      <c r="E310" s="29"/>
      <c r="F310" s="29"/>
      <c r="G310" s="68"/>
      <c r="L310" s="143"/>
      <c r="M310" s="13"/>
      <c r="N310"/>
    </row>
    <row r="311" spans="1:14">
      <c r="A311" s="81"/>
      <c r="B311" s="65"/>
      <c r="C311" s="29"/>
      <c r="D311" s="29"/>
      <c r="E311" s="29"/>
      <c r="F311" s="29"/>
      <c r="G311" s="68"/>
      <c r="K311" s="29"/>
      <c r="L311" s="143"/>
      <c r="M311" s="13"/>
      <c r="N311"/>
    </row>
    <row r="312" spans="1:14">
      <c r="A312" s="81"/>
      <c r="B312" s="65"/>
      <c r="C312" s="29"/>
      <c r="D312" s="29"/>
      <c r="E312" s="29"/>
      <c r="F312" s="29"/>
      <c r="G312" s="68"/>
      <c r="K312" s="29"/>
      <c r="L312" s="143"/>
      <c r="M312" s="13"/>
      <c r="N312"/>
    </row>
    <row r="313" spans="1:14">
      <c r="A313" s="81"/>
      <c r="B313" s="65"/>
      <c r="C313" s="29"/>
      <c r="D313" s="29"/>
      <c r="E313" s="29"/>
      <c r="F313" s="29"/>
      <c r="G313" s="68"/>
      <c r="K313" s="29"/>
      <c r="L313" s="143"/>
      <c r="M313" s="13"/>
      <c r="N313"/>
    </row>
    <row r="314" spans="1:14">
      <c r="A314" s="81"/>
      <c r="B314" s="65"/>
      <c r="C314" s="29"/>
      <c r="D314" s="29"/>
      <c r="E314" s="29"/>
      <c r="F314" s="29"/>
      <c r="G314" s="68"/>
      <c r="K314" s="29"/>
      <c r="L314" s="143"/>
      <c r="M314" s="13"/>
      <c r="N314"/>
    </row>
    <row r="315" spans="1:14">
      <c r="A315" s="81"/>
      <c r="B315" s="65"/>
      <c r="C315" s="29"/>
      <c r="D315" s="29"/>
      <c r="E315" s="29"/>
      <c r="F315" s="29"/>
      <c r="G315" s="68"/>
      <c r="K315" s="29"/>
      <c r="L315" s="143"/>
      <c r="M315" s="13"/>
      <c r="N315"/>
    </row>
    <row r="316" spans="1:14">
      <c r="A316" s="81"/>
      <c r="B316" s="65"/>
      <c r="C316" s="29"/>
      <c r="D316" s="29"/>
      <c r="E316" s="29"/>
      <c r="F316" s="29"/>
      <c r="G316" s="68"/>
      <c r="K316" s="29"/>
      <c r="L316" s="143"/>
      <c r="M316" s="13"/>
      <c r="N316"/>
    </row>
    <row r="317" spans="1:14">
      <c r="A317" s="81"/>
      <c r="B317" s="65"/>
      <c r="C317" s="29"/>
      <c r="D317" s="29"/>
      <c r="E317" s="29"/>
      <c r="F317" s="29"/>
      <c r="G317" s="68"/>
      <c r="K317" s="29"/>
      <c r="L317" s="143"/>
      <c r="M317" s="13"/>
      <c r="N317"/>
    </row>
    <row r="318" spans="1:14">
      <c r="A318" s="81"/>
      <c r="B318" s="65"/>
      <c r="C318" s="29"/>
      <c r="D318" s="29"/>
      <c r="E318" s="29"/>
      <c r="F318" s="29"/>
      <c r="G318" s="68"/>
      <c r="K318" s="29"/>
      <c r="L318" s="143"/>
      <c r="M318" s="13"/>
      <c r="N318"/>
    </row>
    <row r="319" spans="1:14">
      <c r="A319" s="81"/>
      <c r="B319" s="65"/>
      <c r="C319" s="29"/>
      <c r="D319" s="29"/>
      <c r="E319" s="29"/>
      <c r="F319" s="29"/>
      <c r="G319" s="68"/>
      <c r="K319" s="29"/>
      <c r="L319" s="143"/>
      <c r="M319" s="13"/>
      <c r="N319"/>
    </row>
    <row r="320" spans="1:14">
      <c r="A320" s="81"/>
      <c r="B320" s="65"/>
      <c r="C320" s="29"/>
      <c r="D320" s="29"/>
      <c r="E320" s="29"/>
      <c r="F320" s="29"/>
      <c r="G320" s="68"/>
      <c r="K320" s="29"/>
      <c r="L320" s="143"/>
      <c r="M320" s="13"/>
      <c r="N320"/>
    </row>
    <row r="325" spans="1:14">
      <c r="A325" s="143"/>
      <c r="B325"/>
      <c r="C325" s="26"/>
      <c r="D325"/>
      <c r="E325"/>
      <c r="F325"/>
      <c r="G325"/>
      <c r="H325"/>
      <c r="I325" s="2"/>
      <c r="J325" s="2"/>
      <c r="K325" s="29"/>
      <c r="L325" s="143"/>
      <c r="M325" s="13"/>
      <c r="N325"/>
    </row>
    <row r="326" spans="1:14">
      <c r="A326" s="143"/>
      <c r="B326"/>
      <c r="C326" s="26"/>
      <c r="D326"/>
      <c r="E326"/>
      <c r="F326"/>
      <c r="G326"/>
      <c r="H326"/>
      <c r="I326" s="2"/>
      <c r="J326" s="2"/>
      <c r="K326" s="29"/>
      <c r="L326" s="143"/>
      <c r="M326" s="13"/>
      <c r="N326"/>
    </row>
  </sheetData>
  <mergeCells count="6">
    <mergeCell ref="A1:N1"/>
    <mergeCell ref="A290:C290"/>
    <mergeCell ref="D287:E287"/>
    <mergeCell ref="D288:E288"/>
    <mergeCell ref="A287:C287"/>
    <mergeCell ref="A288:C288"/>
  </mergeCells>
  <conditionalFormatting sqref="C76 C50:C66 C74">
    <cfRule type="duplicateValues" dxfId="28" priority="11"/>
  </conditionalFormatting>
  <conditionalFormatting sqref="C76 C19:C48 C74 C50:C66">
    <cfRule type="duplicateValues" dxfId="27" priority="10"/>
  </conditionalFormatting>
  <conditionalFormatting sqref="C116:C119">
    <cfRule type="duplicateValues" dxfId="26" priority="8"/>
  </conditionalFormatting>
  <conditionalFormatting sqref="C4:C18">
    <cfRule type="duplicateValues" dxfId="25" priority="7"/>
  </conditionalFormatting>
  <conditionalFormatting sqref="C4:C18">
    <cfRule type="duplicateValues" dxfId="24" priority="6"/>
  </conditionalFormatting>
  <conditionalFormatting sqref="C257:C286">
    <cfRule type="duplicateValues" dxfId="23" priority="2"/>
  </conditionalFormatting>
  <conditionalFormatting sqref="C86:C98">
    <cfRule type="duplicateValues" dxfId="22" priority="27"/>
  </conditionalFormatting>
  <conditionalFormatting sqref="C60:C98">
    <cfRule type="duplicateValues" dxfId="21" priority="30"/>
  </conditionalFormatting>
  <conditionalFormatting sqref="C87:C119">
    <cfRule type="duplicateValues" dxfId="20" priority="32"/>
  </conditionalFormatting>
  <conditionalFormatting sqref="C1:C1048576">
    <cfRule type="duplicateValues" dxfId="19" priority="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trends</vt:lpstr>
      <vt:lpstr>Vessels sailed from BlSea</vt:lpstr>
      <vt:lpstr>Discharged BlSea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2026-02-03T18:55:57Z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