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DIN\departments\Промышленные грузы\_Файлы с Office2\Юля Зайцева\Grains Flow\ISM GrainFlow\2025\North Atlantic &amp; NOPAC\"/>
    </mc:Choice>
  </mc:AlternateContent>
  <bookViews>
    <workbookView xWindow="-105" yWindow="-105" windowWidth="34995" windowHeight="19065"/>
  </bookViews>
  <sheets>
    <sheet name="GrainFlow USA and Canada trends" sheetId="28" r:id="rId1"/>
    <sheet name="Vessels sailed from USA and Can" sheetId="25" r:id="rId2"/>
    <sheet name="Discharged US and Canadia grain" sheetId="26" r:id="rId3"/>
    <sheet name="Grain and vessels at sea" sheetId="27" r:id="rId4"/>
  </sheets>
  <definedNames>
    <definedName name="_xlnm._FilterDatabase" localSheetId="3" hidden="1">'Grain and vessels at sea'!$A$3:$N$3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7" i="27" l="1"/>
  <c r="C68" i="26" l="1"/>
  <c r="C73" i="25" l="1"/>
</calcChain>
</file>

<file path=xl/sharedStrings.xml><?xml version="1.0" encoding="utf-8"?>
<sst xmlns="http://schemas.openxmlformats.org/spreadsheetml/2006/main" count="2110" uniqueCount="751">
  <si>
    <t>POD</t>
  </si>
  <si>
    <t>POL</t>
  </si>
  <si>
    <t>Shipper</t>
  </si>
  <si>
    <t>Spain</t>
  </si>
  <si>
    <t>Terminal of loading</t>
  </si>
  <si>
    <t>Morocco</t>
  </si>
  <si>
    <t>Grain type</t>
  </si>
  <si>
    <t>Departure Date</t>
  </si>
  <si>
    <t>Volume, tons</t>
  </si>
  <si>
    <t>Vessel name</t>
  </si>
  <si>
    <t>Ship owner/manager</t>
  </si>
  <si>
    <t>DWT</t>
  </si>
  <si>
    <t>w-o-w change</t>
  </si>
  <si>
    <t>TOTAL number of vsls</t>
  </si>
  <si>
    <t>w-o-w</t>
  </si>
  <si>
    <t>Date of discharge</t>
  </si>
  <si>
    <t>Discharge country</t>
  </si>
  <si>
    <t>small Handy / Handymax(13-49k dwt)</t>
  </si>
  <si>
    <t>Coasters/minibulkers (up to 13k dwt)</t>
  </si>
  <si>
    <t>Supramax/Ultramax (49-67k dwt)</t>
  </si>
  <si>
    <t>Panamax/Kamsarmax/Cape (above 67k dwt)</t>
  </si>
  <si>
    <t>GRAIN AT SEA IN TOTAL (tons)</t>
  </si>
  <si>
    <t>NUMBER OF VESSELS AT SEA</t>
  </si>
  <si>
    <t>week</t>
  </si>
  <si>
    <t>number of vsls</t>
  </si>
  <si>
    <t>small Handy / Handymax (13-49k dwt)</t>
  </si>
  <si>
    <t>Berth</t>
  </si>
  <si>
    <t xml:space="preserve"> </t>
  </si>
  <si>
    <t>grain, tons</t>
  </si>
  <si>
    <t>IMO</t>
  </si>
  <si>
    <t>TOTAL EXPORT (tons)</t>
  </si>
  <si>
    <t>Portugal</t>
  </si>
  <si>
    <t>Nigeria</t>
  </si>
  <si>
    <t>El Salvador</t>
  </si>
  <si>
    <t>Acajutla</t>
  </si>
  <si>
    <t>Port Harcourt</t>
  </si>
  <si>
    <t>Egypt</t>
  </si>
  <si>
    <t>China</t>
  </si>
  <si>
    <t>Algeria</t>
  </si>
  <si>
    <t>Sorel-Tracy</t>
  </si>
  <si>
    <t>Kalama</t>
  </si>
  <si>
    <t>Kalama Grain Elevator</t>
  </si>
  <si>
    <t>Japan</t>
  </si>
  <si>
    <t>New Orleans</t>
  </si>
  <si>
    <t>Cargill Westwego Grain Elevator</t>
  </si>
  <si>
    <t>Honduras</t>
  </si>
  <si>
    <t>Puerto Cortes</t>
  </si>
  <si>
    <t>Quebec</t>
  </si>
  <si>
    <t>Cuba</t>
  </si>
  <si>
    <t>Colombia</t>
  </si>
  <si>
    <t>Santa Marta</t>
  </si>
  <si>
    <t>Ecuador</t>
  </si>
  <si>
    <t>South Louisiana Port</t>
  </si>
  <si>
    <t>Venezuela</t>
  </si>
  <si>
    <t>Taiwan</t>
  </si>
  <si>
    <t>Alliance</t>
  </si>
  <si>
    <t>South Korea</t>
  </si>
  <si>
    <t>Norfolk</t>
  </si>
  <si>
    <t>Tacoma</t>
  </si>
  <si>
    <t>Kashima</t>
  </si>
  <si>
    <t>Nagoya</t>
  </si>
  <si>
    <t>Houston</t>
  </si>
  <si>
    <t>Corpus Christi</t>
  </si>
  <si>
    <t>Pyongtaek</t>
  </si>
  <si>
    <t>Puerto Cabello</t>
  </si>
  <si>
    <t>Indonesia</t>
  </si>
  <si>
    <t>Shibushi</t>
  </si>
  <si>
    <t>Longview</t>
  </si>
  <si>
    <t>Mexico</t>
  </si>
  <si>
    <t>Veracruz</t>
  </si>
  <si>
    <t>Busan</t>
  </si>
  <si>
    <t>Philippines</t>
  </si>
  <si>
    <t>Guatemala</t>
  </si>
  <si>
    <t>Lagos</t>
  </si>
  <si>
    <t>Puerto Quetzal</t>
  </si>
  <si>
    <t>Nicaragua</t>
  </si>
  <si>
    <t>Corinto</t>
  </si>
  <si>
    <t>Bangladesh</t>
  </si>
  <si>
    <t>Chittagong</t>
  </si>
  <si>
    <t>Costa Rica</t>
  </si>
  <si>
    <t>Puerto Caldera</t>
  </si>
  <si>
    <t>Chiba</t>
  </si>
  <si>
    <t>Israel</t>
  </si>
  <si>
    <t>Haifa</t>
  </si>
  <si>
    <t>Italy</t>
  </si>
  <si>
    <t>Foxtrot</t>
  </si>
  <si>
    <t>Buenaventura</t>
  </si>
  <si>
    <t>Bunge Destrehan Grain Terminal Two</t>
  </si>
  <si>
    <t>ADM Ama Grain Terminal</t>
  </si>
  <si>
    <t>Panama</t>
  </si>
  <si>
    <t>Terminal 2 Grain Elevator</t>
  </si>
  <si>
    <t>United Harvest LLC Grain Elevator</t>
  </si>
  <si>
    <t>Bunge Destrehan Grain Terminal One</t>
  </si>
  <si>
    <t>Cargill Reserve Grain Elevator</t>
  </si>
  <si>
    <t>Zen-Noh Grain Terminal Convent</t>
  </si>
  <si>
    <t>Foxtrot Maritime Ventures Ltd</t>
  </si>
  <si>
    <t>ADM Grain Elevator</t>
  </si>
  <si>
    <t>United Kingdom</t>
  </si>
  <si>
    <t>ADM Reserve Grain Terminal</t>
  </si>
  <si>
    <t>Baton Rouge</t>
  </si>
  <si>
    <t>Baton Rouge Public Grain Elevator</t>
  </si>
  <si>
    <t>Cristobal</t>
  </si>
  <si>
    <t>El Dekheila</t>
  </si>
  <si>
    <t>Saudi Arabia</t>
  </si>
  <si>
    <t>Dammam</t>
  </si>
  <si>
    <t>Summer Sea</t>
  </si>
  <si>
    <t>Honor Summer Sea Ltd</t>
  </si>
  <si>
    <t>Cs Satira</t>
  </si>
  <si>
    <t>Satira Shipping Co Ltd</t>
  </si>
  <si>
    <t>Corn</t>
  </si>
  <si>
    <t>Rapeseed / Canola</t>
  </si>
  <si>
    <t>Wheat</t>
  </si>
  <si>
    <t>Soybean</t>
  </si>
  <si>
    <t>Rapeseed</t>
  </si>
  <si>
    <t>Sasebo Green</t>
  </si>
  <si>
    <t>Myrtoon Shipholding Co Ltd</t>
  </si>
  <si>
    <t>South Africa</t>
  </si>
  <si>
    <t>Durban</t>
  </si>
  <si>
    <t>Densa Cheetah</t>
  </si>
  <si>
    <t>Wharf 32</t>
  </si>
  <si>
    <t>Cheetah Marine &amp; Trading Ltd</t>
  </si>
  <si>
    <t>Subic Bay</t>
  </si>
  <si>
    <t>Asahi Queen</t>
  </si>
  <si>
    <t>Keishin Kaiun/Ever Bright</t>
  </si>
  <si>
    <t>Aqualeo</t>
  </si>
  <si>
    <t>Giona Maritime Sa</t>
  </si>
  <si>
    <t>Bh Hengshui</t>
  </si>
  <si>
    <t>Shentai Ship Leasing Shanghai</t>
  </si>
  <si>
    <t>Barranquilla</t>
  </si>
  <si>
    <t>Importer</t>
  </si>
  <si>
    <t>Hachinohe</t>
  </si>
  <si>
    <t>Singapore</t>
  </si>
  <si>
    <t>Vietnam</t>
  </si>
  <si>
    <t>Richardson International Grain Terminal</t>
  </si>
  <si>
    <t>Ocean Universe</t>
  </si>
  <si>
    <t>Ocean Perkasa Pte Ltd</t>
  </si>
  <si>
    <t>Genco</t>
  </si>
  <si>
    <t>Orion</t>
  </si>
  <si>
    <t>Casablanca</t>
  </si>
  <si>
    <t>Hakata</t>
  </si>
  <si>
    <t>Montreal</t>
  </si>
  <si>
    <t>Garganey</t>
  </si>
  <si>
    <t>Orient Hakusan Shipping Sa</t>
  </si>
  <si>
    <t>Ascension</t>
  </si>
  <si>
    <t>Huajin Limin Tianjin Leasing</t>
  </si>
  <si>
    <t>Coatzacoalcos</t>
  </si>
  <si>
    <t>Terminal 5 - Columbia Grain Pier</t>
  </si>
  <si>
    <t>Progreso</t>
  </si>
  <si>
    <t>Nordloire</t>
  </si>
  <si>
    <t>N Loire Mbh &amp; Co Kg</t>
  </si>
  <si>
    <t>Arietta</t>
  </si>
  <si>
    <t>Mentor Maritime Sa</t>
  </si>
  <si>
    <t>311 Rainbow Shipping Sa</t>
  </si>
  <si>
    <t>Ttm Harvest</t>
  </si>
  <si>
    <t>New Harvest Maritime Sa</t>
  </si>
  <si>
    <t>Sealand Marine Corp</t>
  </si>
  <si>
    <t>Edessaikos</t>
  </si>
  <si>
    <t>Edessa Maritime Ltd</t>
  </si>
  <si>
    <t>Ocean Jubilee</t>
  </si>
  <si>
    <t>Ever Bright Shipping Sa</t>
  </si>
  <si>
    <t>Germany</t>
  </si>
  <si>
    <t>Hamburg</t>
  </si>
  <si>
    <t>Fruiz Marine Corp</t>
  </si>
  <si>
    <t>African Bateleur</t>
  </si>
  <si>
    <t>NMB Dragon LTD</t>
  </si>
  <si>
    <t>Tunisia</t>
  </si>
  <si>
    <t>Aquitania</t>
  </si>
  <si>
    <t>Fh Bertling Alentejo Shipping Pte Ltd</t>
  </si>
  <si>
    <t>Asian Pride</t>
  </si>
  <si>
    <t>Cascadia Grain Terminal</t>
  </si>
  <si>
    <t>Stallent Navigation LTD</t>
  </si>
  <si>
    <t>Carpe Diem</t>
  </si>
  <si>
    <t>Wakoh</t>
  </si>
  <si>
    <t>Shine Treasure SA</t>
  </si>
  <si>
    <t>Global Splendour</t>
  </si>
  <si>
    <t>Hsin Chien</t>
  </si>
  <si>
    <t>Oran</t>
  </si>
  <si>
    <t>Sri Lanka</t>
  </si>
  <si>
    <t>Colombo</t>
  </si>
  <si>
    <t>SPAR Shipping AS</t>
  </si>
  <si>
    <t>Batangas</t>
  </si>
  <si>
    <t>Stellar Rioni</t>
  </si>
  <si>
    <t>Libya</t>
  </si>
  <si>
    <t>Stellar Rioni CO LTD</t>
  </si>
  <si>
    <t>Tosa Harmony</t>
  </si>
  <si>
    <t>Hiong Guan Navegacion</t>
  </si>
  <si>
    <t>Sfax</t>
  </si>
  <si>
    <t>Yokohama</t>
  </si>
  <si>
    <t>Bbg Singapore</t>
  </si>
  <si>
    <t>Fraser Surrey Docks</t>
  </si>
  <si>
    <t>Spdbfl One Hundred Twenty-Two</t>
  </si>
  <si>
    <t>Barley</t>
  </si>
  <si>
    <t>Navios Primavera</t>
  </si>
  <si>
    <t>Lynterm West Gate Terminal</t>
  </si>
  <si>
    <t>Navios Maritime</t>
  </si>
  <si>
    <t>Kinuura</t>
  </si>
  <si>
    <t>Transmeridian</t>
  </si>
  <si>
    <t>Sea Rix</t>
  </si>
  <si>
    <t>Baie-Comeau</t>
  </si>
  <si>
    <t>African Pheasant</t>
  </si>
  <si>
    <t>Pakistan</t>
  </si>
  <si>
    <t>Greatsail Shipping SA</t>
  </si>
  <si>
    <t>Tailwind Navigation LTD</t>
  </si>
  <si>
    <t>AMIS XCEL INC</t>
  </si>
  <si>
    <t>Woodhouse Grain Elevator (hou)</t>
  </si>
  <si>
    <t>City Docks / Turing Basin Tml (hou)</t>
  </si>
  <si>
    <t>Athena SAN Navigation INC</t>
  </si>
  <si>
    <t>Vancouver (can)</t>
  </si>
  <si>
    <t>Clara Insignia</t>
  </si>
  <si>
    <t>AONO Marine/Gleam LINE</t>
  </si>
  <si>
    <t>Ambitious Line Sa</t>
  </si>
  <si>
    <t>Richardson International Grain Terminal (vancouver)</t>
  </si>
  <si>
    <t>Chellaram Shipping</t>
  </si>
  <si>
    <t>Manta</t>
  </si>
  <si>
    <t>Longview Export Grain Tml</t>
  </si>
  <si>
    <t>Globe Danae</t>
  </si>
  <si>
    <t>Danae Maritime Inc</t>
  </si>
  <si>
    <t>Haruka</t>
  </si>
  <si>
    <t>Ravena Trading SA</t>
  </si>
  <si>
    <t>Katja Oldendorff</t>
  </si>
  <si>
    <t>SHENZHEN QIANHAI ZHUANG YUN 3</t>
  </si>
  <si>
    <t>Turkey</t>
  </si>
  <si>
    <t>Damietta</t>
  </si>
  <si>
    <t>Vancouver (us)</t>
  </si>
  <si>
    <t>Inchon</t>
  </si>
  <si>
    <t>Cargill Grain Tml (s) (hou)</t>
  </si>
  <si>
    <t>Lowlands Wealth</t>
  </si>
  <si>
    <t>FJ Lines INC</t>
  </si>
  <si>
    <t>Meghna Sugar Refinery LTD</t>
  </si>
  <si>
    <t>HONG JIA Tianjin SHIP Leasing</t>
  </si>
  <si>
    <t>Maritime Nord Kudu Llc</t>
  </si>
  <si>
    <t>Grace Ocean PTE LTD</t>
  </si>
  <si>
    <t>Ocean Amitie</t>
  </si>
  <si>
    <t>Patricia V</t>
  </si>
  <si>
    <t>Golden Union</t>
  </si>
  <si>
    <t>Pedhoulas Farmer</t>
  </si>
  <si>
    <t>Portland (us - Oregon)</t>
  </si>
  <si>
    <t>Georgos Shipping CORP</t>
  </si>
  <si>
    <t>Kalamaras Shipping CORP</t>
  </si>
  <si>
    <t>Stella L</t>
  </si>
  <si>
    <t>Shimizu</t>
  </si>
  <si>
    <t>OTIS Wilbury Shipping LTD</t>
  </si>
  <si>
    <t>Misurata</t>
  </si>
  <si>
    <t>Cargill Grain Tml (n) (hou)</t>
  </si>
  <si>
    <t>Genco Shipping</t>
  </si>
  <si>
    <t>Cigading (banten)</t>
  </si>
  <si>
    <t>U-Ming Marine Transport-Sng</t>
  </si>
  <si>
    <t>Indigo Jugem</t>
  </si>
  <si>
    <t>Yeosu (Yosu)</t>
  </si>
  <si>
    <t>Grand Eagle Maritime</t>
  </si>
  <si>
    <t>Nord Sunda</t>
  </si>
  <si>
    <t>Carla C</t>
  </si>
  <si>
    <t>Cenex Harvest Alliance (Myrtle Grove) Elevator</t>
  </si>
  <si>
    <t>Locomondo Shipping</t>
  </si>
  <si>
    <t>Cypress Arrow</t>
  </si>
  <si>
    <t>Portland (US - Oregon)</t>
  </si>
  <si>
    <t>Taiei Naviera</t>
  </si>
  <si>
    <t>Td Hamburg</t>
  </si>
  <si>
    <t>Cigading (Banten)</t>
  </si>
  <si>
    <t>Tri-Do Two Shipping</t>
  </si>
  <si>
    <t>Winter Sea</t>
  </si>
  <si>
    <t>Honor Winter</t>
  </si>
  <si>
    <t>Vancouver (US)</t>
  </si>
  <si>
    <t>Hong Kong</t>
  </si>
  <si>
    <t>Alexandria</t>
  </si>
  <si>
    <t>Kushiro</t>
  </si>
  <si>
    <t>Shandong Xin Shun</t>
  </si>
  <si>
    <t>Liverpool (GB)</t>
  </si>
  <si>
    <t>CEBFL NO 25</t>
  </si>
  <si>
    <t>Spetses</t>
  </si>
  <si>
    <t>Laurel Owning</t>
  </si>
  <si>
    <t>Bunun Wisdom</t>
  </si>
  <si>
    <t>Bunun Navigation</t>
  </si>
  <si>
    <t>Apollo.Gr</t>
  </si>
  <si>
    <t>Mmaritime</t>
  </si>
  <si>
    <t>Cetus Narwhal</t>
  </si>
  <si>
    <t>Cetus Narwhal Shipping</t>
  </si>
  <si>
    <t>Woodhouse Grain Elevator (HOU)</t>
  </si>
  <si>
    <t>Puna</t>
  </si>
  <si>
    <t>Havana</t>
  </si>
  <si>
    <t>Fulvia Schiffahrts Gmbh &amp; Co Kg</t>
  </si>
  <si>
    <t>Ultra Margay</t>
  </si>
  <si>
    <t>Grace Ocean</t>
  </si>
  <si>
    <t>Portbury</t>
  </si>
  <si>
    <t>Fortune Breeze</t>
  </si>
  <si>
    <t>Brave Goat Shipping</t>
  </si>
  <si>
    <t>Heroic Striker</t>
  </si>
  <si>
    <t>Mirele Marine Inc</t>
  </si>
  <si>
    <t>Pan Quest</t>
  </si>
  <si>
    <t>Pos Maritime</t>
  </si>
  <si>
    <t>G3 Grain Tml (Quebec)</t>
  </si>
  <si>
    <t>Cartagena (Spain)</t>
  </si>
  <si>
    <t>Genco Aquitaine</t>
  </si>
  <si>
    <t>Jorf Lasfar</t>
  </si>
  <si>
    <t>Nord Norfolk</t>
  </si>
  <si>
    <t>LB2 marine</t>
  </si>
  <si>
    <t>Pms Auerhahn</t>
  </si>
  <si>
    <t>Cargill Grain Tml (S) (HOU)</t>
  </si>
  <si>
    <t>PMS Primrose Shipping</t>
  </si>
  <si>
    <t>Team Tombi</t>
  </si>
  <si>
    <t>Tombi Marine</t>
  </si>
  <si>
    <t>African Crate</t>
  </si>
  <si>
    <t>Gemini 8 Ltd</t>
  </si>
  <si>
    <t>Ugland Bulk Shipping</t>
  </si>
  <si>
    <t>Malto Elan</t>
  </si>
  <si>
    <t>Yokkaichi</t>
  </si>
  <si>
    <t>Malto Shipping Sa</t>
  </si>
  <si>
    <t>Tai Kudos</t>
  </si>
  <si>
    <t>Taiwan Navigation</t>
  </si>
  <si>
    <t>Anna-Theresa</t>
  </si>
  <si>
    <t>UAE</t>
  </si>
  <si>
    <t>Fujairah</t>
  </si>
  <si>
    <t>Nova Glory</t>
  </si>
  <si>
    <t>Bulk Destiny</t>
  </si>
  <si>
    <t>Nicole Navigation</t>
  </si>
  <si>
    <t>Lemessos Lion</t>
  </si>
  <si>
    <t>Larnaca Shipping Corp</t>
  </si>
  <si>
    <t>Norse Stride</t>
  </si>
  <si>
    <t>Nissen Kaiun</t>
  </si>
  <si>
    <t>Sunny Bay</t>
  </si>
  <si>
    <t>Noma Shipping</t>
  </si>
  <si>
    <t>-5</t>
  </si>
  <si>
    <t>Alliance Grain Terminal</t>
  </si>
  <si>
    <t>Jakarta</t>
  </si>
  <si>
    <t>Tarragona</t>
  </si>
  <si>
    <t>Ravenna</t>
  </si>
  <si>
    <t>Kaohsiung</t>
  </si>
  <si>
    <t>Brazil</t>
  </si>
  <si>
    <t>Atalanti.Gr</t>
  </si>
  <si>
    <t>Spar Aries</t>
  </si>
  <si>
    <t>Athena San</t>
  </si>
  <si>
    <t>Cmb Matsys</t>
  </si>
  <si>
    <t>Alam Sayang</t>
  </si>
  <si>
    <t>Amis Xcel</t>
  </si>
  <si>
    <t>Meghna Hope</t>
  </si>
  <si>
    <t>Star Opal</t>
  </si>
  <si>
    <t>Darya Mira</t>
  </si>
  <si>
    <t>Charisma.Gr</t>
  </si>
  <si>
    <t>Nord Kudu</t>
  </si>
  <si>
    <t>Msxt Artemis</t>
  </si>
  <si>
    <t>Jns Sea</t>
  </si>
  <si>
    <t>Perdue Farms Inc (Norfolk)</t>
  </si>
  <si>
    <t>Ocean Gold</t>
  </si>
  <si>
    <t>Vancouver (Can)</t>
  </si>
  <si>
    <t>Ocean Gold PTE</t>
  </si>
  <si>
    <t>Spring Rainbow</t>
  </si>
  <si>
    <t>Spring Rainbow Shipping</t>
  </si>
  <si>
    <t>Ocean Perkasa</t>
  </si>
  <si>
    <t>Western Stabaek</t>
  </si>
  <si>
    <t>St Vinvent Shipping</t>
  </si>
  <si>
    <t>Cielo Di Iyo</t>
  </si>
  <si>
    <t>Meghna Legacy</t>
  </si>
  <si>
    <t>Sonargaon Flour &amp; Dal Mills Ltd</t>
  </si>
  <si>
    <t>Balsa 88</t>
  </si>
  <si>
    <t>Perdue Farms Inc (norfolk)</t>
  </si>
  <si>
    <t>Barranquila</t>
  </si>
  <si>
    <t>Belmont</t>
  </si>
  <si>
    <t>Bel Ship I As</t>
  </si>
  <si>
    <t>Cl Hengyang</t>
  </si>
  <si>
    <t>Cl Hengyang Ltd</t>
  </si>
  <si>
    <t>Gant Yria</t>
  </si>
  <si>
    <t>Seaway International</t>
  </si>
  <si>
    <t>Konstantinos D</t>
  </si>
  <si>
    <t>Azul Seas LTD</t>
  </si>
  <si>
    <t>Leto</t>
  </si>
  <si>
    <t>Jemo Shipping</t>
  </si>
  <si>
    <t>Ubc Tampa</t>
  </si>
  <si>
    <t>Tampa Maritime Co Ltd</t>
  </si>
  <si>
    <t>Ultra Colonsay</t>
  </si>
  <si>
    <t>Thailand</t>
  </si>
  <si>
    <t>Koh Sichang</t>
  </si>
  <si>
    <t>Seavance Shipping</t>
  </si>
  <si>
    <t>Alexandria Navigation</t>
  </si>
  <si>
    <t>Port Fukuoka</t>
  </si>
  <si>
    <t>Pearl Oceanway</t>
  </si>
  <si>
    <t>Cargill Vancouver Grain Terminal</t>
  </si>
  <si>
    <t>Delfin</t>
  </si>
  <si>
    <t>Arcelormittal Shipping</t>
  </si>
  <si>
    <t>Psarros D</t>
  </si>
  <si>
    <t>Timoleon Shipping</t>
  </si>
  <si>
    <t>Scarlet Cardinal</t>
  </si>
  <si>
    <t>Niigata</t>
  </si>
  <si>
    <t>Tsc1512 Shipping Sa</t>
  </si>
  <si>
    <t>Vantage Euphoria</t>
  </si>
  <si>
    <t>V-Euphoria Shipping</t>
  </si>
  <si>
    <t>Weco Tati</t>
  </si>
  <si>
    <t>Weco Marina Bay</t>
  </si>
  <si>
    <t>Wisdom Diva</t>
  </si>
  <si>
    <t>Minsheng Zhijie tianjin</t>
  </si>
  <si>
    <t>Amfitriti</t>
  </si>
  <si>
    <t>Menalon Ene</t>
  </si>
  <si>
    <t>Atlantic Buenavista</t>
  </si>
  <si>
    <t>Nitta Kaiun/Kingfisher</t>
  </si>
  <si>
    <t>Green Winds</t>
  </si>
  <si>
    <t>Dragonfly Maritime Inc</t>
  </si>
  <si>
    <t>Inasa</t>
  </si>
  <si>
    <t>Million Comets SA</t>
  </si>
  <si>
    <t>Lakmos</t>
  </si>
  <si>
    <t>KTM Corp</t>
  </si>
  <si>
    <t>Platanos</t>
  </si>
  <si>
    <t>Xiamen</t>
  </si>
  <si>
    <t>Katsikis &amp; Sigalas</t>
  </si>
  <si>
    <t>Agia Fevronia</t>
  </si>
  <si>
    <t>Fevronitsa Shipping</t>
  </si>
  <si>
    <t>Jamaica</t>
  </si>
  <si>
    <t>Kingston</t>
  </si>
  <si>
    <t>Berge Rysy</t>
  </si>
  <si>
    <t>Yeosu</t>
  </si>
  <si>
    <t>SUN ADVANCE SHIPPING</t>
  </si>
  <si>
    <t>Federal Indus</t>
  </si>
  <si>
    <t>Sankalpa Sa</t>
  </si>
  <si>
    <t>Kristinita</t>
  </si>
  <si>
    <t>Sakizaya Respect</t>
  </si>
  <si>
    <t>Ssi Diligent</t>
  </si>
  <si>
    <t>Prince Rupert</t>
  </si>
  <si>
    <t>Prince Rupert Grain Terminal</t>
  </si>
  <si>
    <t>Actus Shipping</t>
  </si>
  <si>
    <t>Troodos Air</t>
  </si>
  <si>
    <t>Kastrolem Shipping Co</t>
  </si>
  <si>
    <t>Genco Auvergne</t>
  </si>
  <si>
    <t>Genco Auvergne Ltd</t>
  </si>
  <si>
    <t>Iolcos Fighter</t>
  </si>
  <si>
    <t>Coral Anthem Co</t>
  </si>
  <si>
    <t>Odysseas</t>
  </si>
  <si>
    <t>Kioni Maritime</t>
  </si>
  <si>
    <t>Oriental Wind</t>
  </si>
  <si>
    <t>Biko Kisen</t>
  </si>
  <si>
    <t>Unity Adventure</t>
  </si>
  <si>
    <t>Alpha Vessel Ltd</t>
  </si>
  <si>
    <t>Yangtze Alpha</t>
  </si>
  <si>
    <t>Yangtze Alpha PTE</t>
  </si>
  <si>
    <t>Alpha Spirit</t>
  </si>
  <si>
    <t>Otello Marine</t>
  </si>
  <si>
    <t>Genco Brittany</t>
  </si>
  <si>
    <t>Norvic Singapore</t>
  </si>
  <si>
    <t>Franbo Century</t>
  </si>
  <si>
    <t>Royal Jade</t>
  </si>
  <si>
    <t>Bin Qasim</t>
  </si>
  <si>
    <t>Leo Ocean</t>
  </si>
  <si>
    <t>Santa Teresa</t>
  </si>
  <si>
    <t>Barro Colorado</t>
  </si>
  <si>
    <t>Unity N</t>
  </si>
  <si>
    <t>Fandango Shipping</t>
  </si>
  <si>
    <t>week 39</t>
  </si>
  <si>
    <t>Basic Eternity Line Sa</t>
  </si>
  <si>
    <t>Free State</t>
  </si>
  <si>
    <t>Free State Shipping Co</t>
  </si>
  <si>
    <t>Erietta</t>
  </si>
  <si>
    <t>Lighthouse Marine Corp-Lib</t>
  </si>
  <si>
    <t>Global Hospitality</t>
  </si>
  <si>
    <t>Global Destiny Sa</t>
  </si>
  <si>
    <t>Bbc Saturn</t>
  </si>
  <si>
    <t>Chile</t>
  </si>
  <si>
    <t>San Antonio</t>
  </si>
  <si>
    <t>Marientief Briese Schiffahrts</t>
  </si>
  <si>
    <t>Red Sakura</t>
  </si>
  <si>
    <t>Red Sakura Shipping Ltd</t>
  </si>
  <si>
    <t>Sw North Wind I</t>
  </si>
  <si>
    <t>Sw North Wind Shipping Llc</t>
  </si>
  <si>
    <t>Gold Oak</t>
  </si>
  <si>
    <t>Portland (united Kingdom)</t>
  </si>
  <si>
    <t>Sudety</t>
  </si>
  <si>
    <t>Polsteam</t>
  </si>
  <si>
    <t>Marguerite</t>
  </si>
  <si>
    <t>Queen Flower SA</t>
  </si>
  <si>
    <t>Ionic Smyrni</t>
  </si>
  <si>
    <t>Ionic Shipping</t>
  </si>
  <si>
    <t>Bw Matsuyama</t>
  </si>
  <si>
    <t>BW MARU PTE LTD</t>
  </si>
  <si>
    <t>Federal Nagara</t>
  </si>
  <si>
    <t>Windsor</t>
  </si>
  <si>
    <t>ADM Grain Tml (windsor)</t>
  </si>
  <si>
    <t>Malaga</t>
  </si>
  <si>
    <t>Federal Cornwallis LTD</t>
  </si>
  <si>
    <t>+1</t>
  </si>
  <si>
    <t>United Arab Emirates</t>
  </si>
  <si>
    <t>Jebel Ali</t>
  </si>
  <si>
    <t>Berge Doi Inthanon</t>
  </si>
  <si>
    <t>Berge Bulk</t>
  </si>
  <si>
    <t>Good Hope Max</t>
  </si>
  <si>
    <t>Rifos Navigation</t>
  </si>
  <si>
    <t>Kypros Loyalty</t>
  </si>
  <si>
    <t>Richardson International Grain Terminal (Vancouver)</t>
  </si>
  <si>
    <t>Dalian</t>
  </si>
  <si>
    <t>Gloverfive Shipping Corp</t>
  </si>
  <si>
    <t>Energy Cosmos</t>
  </si>
  <si>
    <t>Phu My (Ho Chi Minh City)</t>
  </si>
  <si>
    <t>Misuga SA</t>
  </si>
  <si>
    <t>Maine Soleil</t>
  </si>
  <si>
    <t>Misuga Kaiun</t>
  </si>
  <si>
    <t>Diliskelesi</t>
  </si>
  <si>
    <t>Importer / receiver</t>
  </si>
  <si>
    <t>+8</t>
  </si>
  <si>
    <t>TOTAL IMPORT (tons)</t>
  </si>
  <si>
    <t>US and Canadian grains sailed away from major export ports, week 40 (September 29 - October 6)</t>
  </si>
  <si>
    <t>African Loon</t>
  </si>
  <si>
    <t>WHITE LINE CO LTD/WHITE PANAMA</t>
  </si>
  <si>
    <t>Agia Charis</t>
  </si>
  <si>
    <t>Lisbon</t>
  </si>
  <si>
    <t>Marilyn Shipholding Inc</t>
  </si>
  <si>
    <t>Argyroula Gs</t>
  </si>
  <si>
    <t>Ortona</t>
  </si>
  <si>
    <t>AMARIS SHIPMANAGEMENT INC</t>
  </si>
  <si>
    <t>Arklow Spray</t>
  </si>
  <si>
    <t>Arklow Spray LTD</t>
  </si>
  <si>
    <t>Askio</t>
  </si>
  <si>
    <t>Huelva</t>
  </si>
  <si>
    <t>KTM CORPORATION SA</t>
  </si>
  <si>
    <t>Atlantic Runner Ii</t>
  </si>
  <si>
    <t>Agadir</t>
  </si>
  <si>
    <t>BERLUTI SHIPTRADE CORP</t>
  </si>
  <si>
    <t>Balsa 95</t>
  </si>
  <si>
    <t>Eastern Capital Marine Inc</t>
  </si>
  <si>
    <t>Bei Chen Star</t>
  </si>
  <si>
    <t>Xingang</t>
  </si>
  <si>
    <t>BEI CHEN STAR SHIP LTD</t>
  </si>
  <si>
    <t>Bulk Honduras</t>
  </si>
  <si>
    <t>NML BULK HONDURAS LLC</t>
  </si>
  <si>
    <t>Calipso</t>
  </si>
  <si>
    <t>DARIEN COMPANIA ARMADORA SA</t>
  </si>
  <si>
    <t>Cbc Fuyi</t>
  </si>
  <si>
    <t>Seattle</t>
  </si>
  <si>
    <t>Bulk Marine Grain Terminal</t>
  </si>
  <si>
    <t>FUYI SHIPPING CO LTD</t>
  </si>
  <si>
    <t>Cymona Ocean</t>
  </si>
  <si>
    <t>SUN HARBOR SA</t>
  </si>
  <si>
    <t>Desert Challenger</t>
  </si>
  <si>
    <t>Niagara Investment Ltd</t>
  </si>
  <si>
    <t>Dioni.Gr</t>
  </si>
  <si>
    <t>Cargill Grain Tml (N) (HOU)</t>
  </si>
  <si>
    <t>Haiti</t>
  </si>
  <si>
    <t>Port-au-Prince</t>
  </si>
  <si>
    <t>VERA SHIPTRADE CORP</t>
  </si>
  <si>
    <t>Efrossini</t>
  </si>
  <si>
    <t>SHIMANINE SHIPPING CORP</t>
  </si>
  <si>
    <t>Federal Freedom</t>
  </si>
  <si>
    <t>Toledo (USA)</t>
  </si>
  <si>
    <t>ADM Grain Tml (Toledo)</t>
  </si>
  <si>
    <t>Canakkale</t>
  </si>
  <si>
    <t>Federal Atlantic Ltd</t>
  </si>
  <si>
    <t>Federal Integrity</t>
  </si>
  <si>
    <t>Forward Gloria Nav/Daiwa Kisen</t>
  </si>
  <si>
    <t>Federal Kibune</t>
  </si>
  <si>
    <t>FEDERAL CORNWALLIS LTD</t>
  </si>
  <si>
    <t>Federal Trident</t>
  </si>
  <si>
    <t>Fednav</t>
  </si>
  <si>
    <t>Fiora Topic</t>
  </si>
  <si>
    <t>ALBRO NAVIGATION CO INC</t>
  </si>
  <si>
    <t>Ivory Gull</t>
  </si>
  <si>
    <t>KK33K INC</t>
  </si>
  <si>
    <t>Jag Aarati</t>
  </si>
  <si>
    <t>Great Eastern Shipping Co Ltd</t>
  </si>
  <si>
    <t>Jns River</t>
  </si>
  <si>
    <t>Jianxin Jinyibaisanshiwu</t>
  </si>
  <si>
    <t>Juliette</t>
  </si>
  <si>
    <t>Juliette Marine Ltd</t>
  </si>
  <si>
    <t>Kinling</t>
  </si>
  <si>
    <t>SWIRE BULK HOLDINGS PTE LTD</t>
  </si>
  <si>
    <t>Km London</t>
  </si>
  <si>
    <t>KUANG MING SHIPPING CORP-CHT</t>
  </si>
  <si>
    <t>Kona Trader</t>
  </si>
  <si>
    <t>Nefelia Shipping Sa</t>
  </si>
  <si>
    <t>Kypros Spirit</t>
  </si>
  <si>
    <t>Dafeng</t>
  </si>
  <si>
    <t>Safe Bulkers</t>
  </si>
  <si>
    <t>Lefkes</t>
  </si>
  <si>
    <t>Cargill Grain Terminal (Baie Comeau)</t>
  </si>
  <si>
    <t>TRIBECA SHIPPING INC</t>
  </si>
  <si>
    <t>Magic Striker</t>
  </si>
  <si>
    <t>Porto Marghera</t>
  </si>
  <si>
    <t>MAGGIORE MARINE LTD</t>
  </si>
  <si>
    <t>Maia</t>
  </si>
  <si>
    <t>JABAT SHIPPING CO INC</t>
  </si>
  <si>
    <t>Meghna Victory</t>
  </si>
  <si>
    <t>MEGHNA SUGAR REFINERY LTD</t>
  </si>
  <si>
    <t>Mehmet Aksoy</t>
  </si>
  <si>
    <t>Aliaga</t>
  </si>
  <si>
    <t>LINA SHIPPING CO LTD</t>
  </si>
  <si>
    <t>Minimata</t>
  </si>
  <si>
    <t>Corcovado Shipping Sa</t>
  </si>
  <si>
    <t>Ocean Diligence</t>
  </si>
  <si>
    <t>HUAXIA SHENGXU TIANJIN LEASING</t>
  </si>
  <si>
    <t>Pac Suhail</t>
  </si>
  <si>
    <t>SUHAIL SHIPPING 2020 PTE LTD</t>
  </si>
  <si>
    <t>Panstar</t>
  </si>
  <si>
    <t>Panstar Maritime Inc</t>
  </si>
  <si>
    <t>Pera</t>
  </si>
  <si>
    <t>Pera Shipping Corp</t>
  </si>
  <si>
    <t>Pichon</t>
  </si>
  <si>
    <t>OSLO VENTURE PTE LTD</t>
  </si>
  <si>
    <t>Rabea</t>
  </si>
  <si>
    <t>Guayaquil</t>
  </si>
  <si>
    <t>RABEA SCHIFFAHRTS</t>
  </si>
  <si>
    <t>Risoluto</t>
  </si>
  <si>
    <t>BATANAGAR SHIPPING CORP</t>
  </si>
  <si>
    <t>Royal Orion</t>
  </si>
  <si>
    <t>Tokei Kaiun</t>
  </si>
  <si>
    <t>Sarika Naree</t>
  </si>
  <si>
    <t>PRECIOUS NEPTUNE LTD</t>
  </si>
  <si>
    <t>Seabulk</t>
  </si>
  <si>
    <t>WHIRLWIND NAVIGATION INC</t>
  </si>
  <si>
    <t>Sheng Ning Hai</t>
  </si>
  <si>
    <t>HAINAN HAISHENG SHIPPING CO</t>
  </si>
  <si>
    <t>Sider Athena</t>
  </si>
  <si>
    <t>NOVA FAIOCH SA</t>
  </si>
  <si>
    <t>Ssi Resolute</t>
  </si>
  <si>
    <t>ORBIT SHIPPING INC</t>
  </si>
  <si>
    <t>Transamerica</t>
  </si>
  <si>
    <t>Guinea</t>
  </si>
  <si>
    <t>Conakry</t>
  </si>
  <si>
    <t>TRANSAMERICA SHIPPING LTD</t>
  </si>
  <si>
    <t>Tundra</t>
  </si>
  <si>
    <t>CAVO GREKO SHIPPING LTD</t>
  </si>
  <si>
    <t>Ultra Yorkshire</t>
  </si>
  <si>
    <t>Dominican Republic</t>
  </si>
  <si>
    <t>Rio Haina</t>
  </si>
  <si>
    <t>ORIENT HAKUSAN SHIPPING SA</t>
  </si>
  <si>
    <t>week 40</t>
  </si>
  <si>
    <t>-7</t>
  </si>
  <si>
    <t>-2</t>
  </si>
  <si>
    <t>+2</t>
  </si>
  <si>
    <t>-15</t>
  </si>
  <si>
    <t>-395 730 (-12%)</t>
  </si>
  <si>
    <t>Akmi</t>
  </si>
  <si>
    <t>Davant (plaquemines)</t>
  </si>
  <si>
    <t>White Sands Navigation SA</t>
  </si>
  <si>
    <t>Amis Respect</t>
  </si>
  <si>
    <t>Guma Navigation Sa</t>
  </si>
  <si>
    <t>Anahita</t>
  </si>
  <si>
    <t>Lucretia Shipping Sa</t>
  </si>
  <si>
    <t>Annika N</t>
  </si>
  <si>
    <t>Sansha Shipping</t>
  </si>
  <si>
    <t>Asturcon</t>
  </si>
  <si>
    <t>Stallion Five Shipping</t>
  </si>
  <si>
    <t>Atalante</t>
  </si>
  <si>
    <t>Mytrle Grove Bulk Commodities (davant)</t>
  </si>
  <si>
    <t>Prosperity Navigation Sa-Mai</t>
  </si>
  <si>
    <t>Global GATE Shipping PTE LTD</t>
  </si>
  <si>
    <t>Bbg Lijiang</t>
  </si>
  <si>
    <t>Bari</t>
  </si>
  <si>
    <t>Spdbfl One Hundred Fifty-Three</t>
  </si>
  <si>
    <t>Belaja</t>
  </si>
  <si>
    <t>Taichung</t>
  </si>
  <si>
    <t>Mac Lir Corp</t>
  </si>
  <si>
    <t>Bellina Colossus</t>
  </si>
  <si>
    <t>Goodrich Navigation Inc</t>
  </si>
  <si>
    <t>Berge Snaefell</t>
  </si>
  <si>
    <t>Berge Snaefell Co Inc</t>
  </si>
  <si>
    <t>Beskidy</t>
  </si>
  <si>
    <t>Yatsushiro</t>
  </si>
  <si>
    <t>Galatea Three Navigation Ltd</t>
  </si>
  <si>
    <t>Blue Cecil</t>
  </si>
  <si>
    <t>GOOD Highlander MI LTD</t>
  </si>
  <si>
    <t>Bona</t>
  </si>
  <si>
    <t>Bluestar Maritime Inc</t>
  </si>
  <si>
    <t>Bulk Antigua</t>
  </si>
  <si>
    <t>Cartagena (spain)</t>
  </si>
  <si>
    <t>HAI KUO SHIPPING 2230B LTD</t>
  </si>
  <si>
    <t>Bunun Leader</t>
  </si>
  <si>
    <t>Luilang Wisdom</t>
  </si>
  <si>
    <t>Dover</t>
  </si>
  <si>
    <t>India</t>
  </si>
  <si>
    <t>Kandla</t>
  </si>
  <si>
    <t>Spdbfl No One Hundred &amp; Fifty-Nine (shanghai) Ship Leasing Co Ltd</t>
  </si>
  <si>
    <t>Dsi Pegasus</t>
  </si>
  <si>
    <t>Manra Shipping CO INC</t>
  </si>
  <si>
    <t>Farah Louise</t>
  </si>
  <si>
    <t>Lucretia Shipping SA</t>
  </si>
  <si>
    <t>Federal Lexi Rose</t>
  </si>
  <si>
    <t>Toledo (usa)</t>
  </si>
  <si>
    <t>Andersons Edwin Grain Tml (toledo)</t>
  </si>
  <si>
    <t>Ireland</t>
  </si>
  <si>
    <t>Dublin</t>
  </si>
  <si>
    <t>Federal Trident LTD</t>
  </si>
  <si>
    <t>Federal Mosel</t>
  </si>
  <si>
    <t>Goderich</t>
  </si>
  <si>
    <t>Norway</t>
  </si>
  <si>
    <t>Fredrikstad</t>
  </si>
  <si>
    <t>Canada Jupiter Maritime CO LTD</t>
  </si>
  <si>
    <t>Fermita</t>
  </si>
  <si>
    <t>Genco Bourgogne</t>
  </si>
  <si>
    <t>Peru</t>
  </si>
  <si>
    <t>Callao</t>
  </si>
  <si>
    <t>Gerasimos</t>
  </si>
  <si>
    <t>Gerasimos Maritime CORP</t>
  </si>
  <si>
    <t>Ipswich Bay</t>
  </si>
  <si>
    <t>Ipswich BAY Shipping BVI LTD</t>
  </si>
  <si>
    <t>King Loong</t>
  </si>
  <si>
    <t>Incheon</t>
  </si>
  <si>
    <t>Sunshui Maritime Ltd</t>
  </si>
  <si>
    <t>Legiony Polskie</t>
  </si>
  <si>
    <t>Jupiter Two Shipping Ltd</t>
  </si>
  <si>
    <t>Soybean Meal</t>
  </si>
  <si>
    <t>Leyla Aksoy</t>
  </si>
  <si>
    <t>Grays Harbor</t>
  </si>
  <si>
    <t>AG Grain Tml (grays Harbour)</t>
  </si>
  <si>
    <t>London 2012</t>
  </si>
  <si>
    <t>Loyal Marine Sa</t>
  </si>
  <si>
    <t>Lyric Poet</t>
  </si>
  <si>
    <t>Reward Enterprises Ltd</t>
  </si>
  <si>
    <t>Nord Copper</t>
  </si>
  <si>
    <t>Santiago De Tolu</t>
  </si>
  <si>
    <t>TAGA LINE SA</t>
  </si>
  <si>
    <t>Nord Santiago</t>
  </si>
  <si>
    <t>Sea Queen Shipping</t>
  </si>
  <si>
    <t>Nyon</t>
  </si>
  <si>
    <t>France</t>
  </si>
  <si>
    <t>Brest</t>
  </si>
  <si>
    <t>Suisse Atlantique</t>
  </si>
  <si>
    <t>Ocean Flame</t>
  </si>
  <si>
    <t>Asian Shipping Sa</t>
  </si>
  <si>
    <t>Pacific Wind</t>
  </si>
  <si>
    <t>Rooster</t>
  </si>
  <si>
    <t>Rooster Maritime LTD</t>
  </si>
  <si>
    <t>Royal Laurel</t>
  </si>
  <si>
    <t>Leo Ocean/Tokei Kaiun</t>
  </si>
  <si>
    <t>Sagittarius</t>
  </si>
  <si>
    <t>Foynes Port</t>
  </si>
  <si>
    <t>Sagittarius Shipowning LTD</t>
  </si>
  <si>
    <t>Santa Ines</t>
  </si>
  <si>
    <t>SAN Clemente/Tokyo Sangyo</t>
  </si>
  <si>
    <t>Sari Indah</t>
  </si>
  <si>
    <t>Pacsari Pte</t>
  </si>
  <si>
    <t>Spring Aura</t>
  </si>
  <si>
    <t>Primavera Montana Sa</t>
  </si>
  <si>
    <t>Strategic Equity</t>
  </si>
  <si>
    <t>Cadiz Bay (Spain - incl. San Fernando)</t>
  </si>
  <si>
    <t>Nissin/MKM</t>
  </si>
  <si>
    <t>Top Fortune</t>
  </si>
  <si>
    <t>Handa (incl Hekinan, Kinuura)</t>
  </si>
  <si>
    <t>Top Fortune Navigation Sa</t>
  </si>
  <si>
    <t>Union Mark</t>
  </si>
  <si>
    <t>Bulk Vision Shipping</t>
  </si>
  <si>
    <t>Wl Ladoga</t>
  </si>
  <si>
    <t>Boulez Chartering</t>
  </si>
  <si>
    <t>Yangtze Impression</t>
  </si>
  <si>
    <t>Yangtze Impression Pte Ltd</t>
  </si>
  <si>
    <t>+5</t>
  </si>
  <si>
    <t>+4</t>
  </si>
  <si>
    <t>+193 360 (+8%)</t>
  </si>
  <si>
    <t>Nemrut</t>
  </si>
  <si>
    <t>Sendai</t>
  </si>
  <si>
    <t>Itaguai</t>
  </si>
  <si>
    <t>-4</t>
  </si>
  <si>
    <t>-1</t>
  </si>
  <si>
    <t>(-4)</t>
  </si>
  <si>
    <t>Vessels that discharged US and Canadian grain,  week 40 (Sep 29 - Oct 6)</t>
  </si>
  <si>
    <t>Grain enroute ex USA and Canada, week 40 (Sep 29 - Oct 6)</t>
  </si>
  <si>
    <t>=</t>
  </si>
  <si>
    <t>- 27 562 (-0.3%)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</si>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</sst>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₴_-;\-* #,##0.00_₴_-;_-* &quot;-&quot;??_₴_-;_-@_-"/>
    <numFmt numFmtId="167" formatCode="#,##0.000"/>
    <numFmt numFmtId="168" formatCode="_-* #,##0.00_-;_-* #,##0.00\-;_-* &quot;-&quot;??_-;_-@_-"/>
    <numFmt numFmtId="169" formatCode="_-* #,##0\ _₽_-;\-* #,##0\ _₽_-;_-* &quot;-&quot;??\ _₽_-;_-@_-"/>
    <numFmt numFmtId="170" formatCode="#,##0.0000_ ;\-#,##0.0000\ "/>
    <numFmt numFmtId="171" formatCode="#,##0.0000"/>
    <numFmt numFmtId="172" formatCode="#,##0.000_ ;\-#,##0.000\ "/>
    <numFmt numFmtId="173" formatCode="_-* #,##0.000\ _₽_-;\-* #,##0.000\ _₽_-;_-* &quot;-&quot;???\ _₽_-;_-@_-"/>
    <numFmt numFmtId="174" formatCode="_-* #,##0.0000\ _₽_-;\-* #,##0.0000\ _₽_-;_-* &quot;-&quot;????\ _₽_-;_-@_-"/>
    <numFmt numFmtId="175" formatCode="0.0000000"/>
    <numFmt numFmtId="176" formatCode="dd\.mm\.yyyy;@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1"/>
      <color theme="1"/>
      <name val="Tahoma"/>
      <family val="2"/>
    </font>
    <font>
      <sz val="11"/>
      <name val="Tahoma"/>
      <family val="2"/>
    </font>
    <font>
      <b/>
      <sz val="14"/>
      <color theme="5"/>
      <name val="Tahoma"/>
      <family val="2"/>
    </font>
    <font>
      <sz val="11"/>
      <color theme="5"/>
      <name val="Tahoma"/>
      <family val="2"/>
    </font>
    <font>
      <b/>
      <sz val="15"/>
      <color theme="4"/>
      <name val="Tahoma"/>
      <family val="2"/>
    </font>
    <font>
      <sz val="11"/>
      <name val="Calibri"/>
      <family val="2"/>
      <charset val="204"/>
      <scheme val="minor"/>
    </font>
    <font>
      <i/>
      <sz val="12"/>
      <color rgb="FF144376"/>
      <name val="PT Sans"/>
      <family val="2"/>
      <charset val="204"/>
    </font>
    <font>
      <b/>
      <i/>
      <sz val="12"/>
      <color rgb="FF144376"/>
      <name val="PT Sans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4"/>
      <color theme="5"/>
      <name val="Tahoma"/>
      <family val="2"/>
      <charset val="204"/>
    </font>
    <font>
      <b/>
      <sz val="11"/>
      <name val="Tahoma"/>
      <family val="2"/>
    </font>
    <font>
      <sz val="12"/>
      <color theme="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rgb="FF1B252E"/>
      <name val="Tahoma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Calibri"/>
      <family val="2"/>
      <charset val="204"/>
      <scheme val="minor"/>
    </font>
    <font>
      <b/>
      <sz val="16"/>
      <color theme="4"/>
      <name val="Tahoma"/>
      <family val="2"/>
      <charset val="204"/>
    </font>
    <font>
      <b/>
      <sz val="11"/>
      <color theme="5"/>
      <name val="Tahoma"/>
      <family val="2"/>
      <charset val="204"/>
    </font>
    <font>
      <sz val="11"/>
      <color theme="0" tint="-0.34998626667073579"/>
      <name val="Tahom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8">
    <xf numFmtId="0" fontId="0" fillId="0" borderId="0"/>
    <xf numFmtId="0" fontId="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2" fillId="20" borderId="2" applyNumberFormat="0" applyAlignment="0" applyProtection="0"/>
    <xf numFmtId="0" fontId="31" fillId="4" borderId="0" applyNumberFormat="0" applyBorder="0" applyAlignment="0" applyProtection="0"/>
    <xf numFmtId="0" fontId="32" fillId="20" borderId="2" applyNumberFormat="0" applyAlignment="0" applyProtection="0"/>
    <xf numFmtId="0" fontId="33" fillId="21" borderId="3" applyNumberFormat="0" applyAlignment="0" applyProtection="0"/>
    <xf numFmtId="0" fontId="34" fillId="0" borderId="4" applyNumberFormat="0" applyFill="0" applyAlignment="0" applyProtection="0"/>
    <xf numFmtId="16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33" fillId="21" borderId="3" applyNumberFormat="0" applyAlignment="0" applyProtection="0"/>
    <xf numFmtId="0" fontId="35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6" fillId="7" borderId="2" applyNumberFormat="0" applyAlignment="0" applyProtection="0"/>
    <xf numFmtId="0" fontId="34" fillId="0" borderId="4" applyNumberFormat="0" applyFill="0" applyAlignment="0" applyProtection="0"/>
    <xf numFmtId="0" fontId="31" fillId="4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7" fillId="3" borderId="0" applyNumberFormat="0" applyBorder="0" applyAlignment="0" applyProtection="0"/>
    <xf numFmtId="0" fontId="36" fillId="7" borderId="2" applyNumberFormat="0" applyAlignment="0" applyProtection="0"/>
    <xf numFmtId="16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35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7" fillId="0" borderId="0">
      <alignment horizontal="center"/>
    </xf>
    <xf numFmtId="0" fontId="17" fillId="0" borderId="0"/>
    <xf numFmtId="0" fontId="27" fillId="0" borderId="0">
      <alignment horizontal="center"/>
    </xf>
    <xf numFmtId="0" fontId="17" fillId="0" borderId="0"/>
    <xf numFmtId="0" fontId="5" fillId="0" borderId="0"/>
    <xf numFmtId="0" fontId="5" fillId="0" borderId="0"/>
    <xf numFmtId="0" fontId="47" fillId="0" borderId="0"/>
    <xf numFmtId="0" fontId="5" fillId="0" borderId="0"/>
    <xf numFmtId="167" fontId="28" fillId="0" borderId="0"/>
    <xf numFmtId="0" fontId="5" fillId="0" borderId="0"/>
    <xf numFmtId="0" fontId="5" fillId="0" borderId="0"/>
    <xf numFmtId="0" fontId="5" fillId="0" borderId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37" fillId="3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7" fontId="27" fillId="0" borderId="0" applyFill="0" applyBorder="0" applyProtection="0">
      <alignment horizontal="center"/>
    </xf>
    <xf numFmtId="0" fontId="39" fillId="20" borderId="9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35" fillId="0" borderId="7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39" fillId="20" borderId="9" applyNumberFormat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1" fillId="20" borderId="9" applyNumberFormat="0" applyAlignment="0" applyProtection="0"/>
    <xf numFmtId="0" fontId="11" fillId="20" borderId="9" applyNumberFormat="0" applyAlignment="0" applyProtection="0"/>
    <xf numFmtId="0" fontId="11" fillId="20" borderId="9" applyNumberFormat="0" applyAlignment="0" applyProtection="0"/>
    <xf numFmtId="0" fontId="11" fillId="20" borderId="9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horizontal="left"/>
    </xf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7" fillId="0" borderId="0" applyNumberFormat="0" applyFill="0" applyBorder="0" applyProtection="0">
      <alignment horizontal="left"/>
    </xf>
    <xf numFmtId="0" fontId="19" fillId="21" borderId="3" applyNumberFormat="0" applyAlignment="0" applyProtection="0"/>
    <xf numFmtId="0" fontId="19" fillId="21" borderId="3" applyNumberFormat="0" applyAlignment="0" applyProtection="0"/>
    <xf numFmtId="0" fontId="19" fillId="21" borderId="3" applyNumberFormat="0" applyAlignment="0" applyProtection="0"/>
    <xf numFmtId="0" fontId="19" fillId="21" borderId="3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7" fillId="0" borderId="0">
      <alignment horizontal="center"/>
    </xf>
    <xf numFmtId="167" fontId="28" fillId="0" borderId="0"/>
    <xf numFmtId="0" fontId="27" fillId="0" borderId="0">
      <alignment horizontal="center"/>
    </xf>
    <xf numFmtId="0" fontId="8" fillId="0" borderId="0" applyFill="0" applyProtection="0"/>
    <xf numFmtId="0" fontId="8" fillId="0" borderId="0" applyFill="0" applyProtection="0"/>
    <xf numFmtId="0" fontId="8" fillId="0" borderId="0" applyFill="0" applyProtection="0"/>
    <xf numFmtId="0" fontId="27" fillId="0" borderId="0">
      <alignment horizontal="center"/>
    </xf>
    <xf numFmtId="0" fontId="8" fillId="0" borderId="0" applyFill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6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165" fontId="5" fillId="0" borderId="0" applyFont="0" applyFill="0" applyBorder="0" applyAlignment="0" applyProtection="0"/>
    <xf numFmtId="0" fontId="8" fillId="0" borderId="0" applyFill="0" applyProtection="0"/>
    <xf numFmtId="0" fontId="5" fillId="0" borderId="0"/>
    <xf numFmtId="0" fontId="5" fillId="0" borderId="0"/>
    <xf numFmtId="0" fontId="64" fillId="0" borderId="0" applyFill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5" fillId="0" borderId="0"/>
    <xf numFmtId="0" fontId="5" fillId="0" borderId="0"/>
    <xf numFmtId="0" fontId="5" fillId="0" borderId="0"/>
    <xf numFmtId="0" fontId="8" fillId="0" borderId="0" applyFill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Fill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Fill="0" applyProtection="0"/>
    <xf numFmtId="0" fontId="5" fillId="0" borderId="0"/>
    <xf numFmtId="0" fontId="4" fillId="0" borderId="0"/>
    <xf numFmtId="0" fontId="4" fillId="0" borderId="0"/>
    <xf numFmtId="0" fontId="8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50" fillId="0" borderId="0" xfId="0" applyFont="1" applyAlignment="1">
      <alignment horizontal="left"/>
    </xf>
    <xf numFmtId="0" fontId="51" fillId="0" borderId="0" xfId="411" applyFont="1" applyFill="1" applyAlignment="1">
      <alignment horizontal="left" vertical="center"/>
    </xf>
    <xf numFmtId="0" fontId="50" fillId="0" borderId="0" xfId="0" applyFont="1" applyAlignment="1">
      <alignment horizontal="center"/>
    </xf>
    <xf numFmtId="3" fontId="50" fillId="0" borderId="0" xfId="0" applyNumberFormat="1" applyFont="1" applyAlignment="1">
      <alignment horizontal="center" vertical="center"/>
    </xf>
    <xf numFmtId="3" fontId="0" fillId="0" borderId="0" xfId="0" applyNumberFormat="1"/>
    <xf numFmtId="0" fontId="58" fillId="0" borderId="0" xfId="0" applyFont="1"/>
    <xf numFmtId="0" fontId="59" fillId="0" borderId="1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49" fontId="60" fillId="0" borderId="1" xfId="410" applyNumberFormat="1" applyFont="1" applyBorder="1" applyAlignment="1">
      <alignment horizontal="center"/>
    </xf>
    <xf numFmtId="49" fontId="63" fillId="0" borderId="1" xfId="410" applyNumberFormat="1" applyFont="1" applyBorder="1" applyAlignment="1">
      <alignment horizontal="center"/>
    </xf>
    <xf numFmtId="169" fontId="63" fillId="0" borderId="0" xfId="410" applyNumberFormat="1" applyFont="1" applyAlignment="1">
      <alignment horizontal="center"/>
    </xf>
    <xf numFmtId="3" fontId="50" fillId="0" borderId="0" xfId="0" applyNumberFormat="1" applyFont="1" applyAlignment="1">
      <alignment horizontal="center"/>
    </xf>
    <xf numFmtId="0" fontId="62" fillId="0" borderId="0" xfId="0" applyFont="1" applyAlignment="1">
      <alignment horizontal="left"/>
    </xf>
    <xf numFmtId="0" fontId="55" fillId="0" borderId="0" xfId="0" applyFont="1"/>
    <xf numFmtId="0" fontId="50" fillId="0" borderId="0" xfId="0" applyFont="1"/>
    <xf numFmtId="169" fontId="63" fillId="0" borderId="0" xfId="410" applyNumberFormat="1" applyFont="1" applyAlignment="1">
      <alignment horizontal="left"/>
    </xf>
    <xf numFmtId="3" fontId="62" fillId="0" borderId="0" xfId="0" applyNumberFormat="1" applyFont="1" applyAlignment="1">
      <alignment horizontal="left"/>
    </xf>
    <xf numFmtId="171" fontId="62" fillId="0" borderId="0" xfId="0" applyNumberFormat="1" applyFont="1" applyAlignment="1">
      <alignment horizontal="left"/>
    </xf>
    <xf numFmtId="169" fontId="50" fillId="0" borderId="0" xfId="410" applyNumberFormat="1" applyFont="1" applyAlignment="1">
      <alignment vertical="center"/>
    </xf>
    <xf numFmtId="3" fontId="65" fillId="0" borderId="0" xfId="0" applyNumberFormat="1" applyFont="1" applyAlignment="1">
      <alignment horizontal="left"/>
    </xf>
    <xf numFmtId="49" fontId="61" fillId="0" borderId="0" xfId="410" applyNumberFormat="1" applyFont="1" applyBorder="1" applyAlignment="1">
      <alignment horizontal="left"/>
    </xf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3" fontId="55" fillId="0" borderId="0" xfId="0" applyNumberFormat="1" applyFont="1"/>
    <xf numFmtId="0" fontId="51" fillId="0" borderId="0" xfId="0" applyFont="1"/>
    <xf numFmtId="3" fontId="51" fillId="0" borderId="0" xfId="0" applyNumberFormat="1" applyFont="1" applyAlignment="1">
      <alignment horizontal="center"/>
    </xf>
    <xf numFmtId="0" fontId="63" fillId="0" borderId="1" xfId="410" applyNumberFormat="1" applyFont="1" applyBorder="1" applyAlignment="1">
      <alignment horizontal="center"/>
    </xf>
    <xf numFmtId="0" fontId="63" fillId="0" borderId="0" xfId="0" applyFont="1"/>
    <xf numFmtId="3" fontId="62" fillId="0" borderId="0" xfId="0" applyNumberFormat="1" applyFont="1" applyAlignment="1">
      <alignment horizontal="center"/>
    </xf>
    <xf numFmtId="165" fontId="55" fillId="0" borderId="0" xfId="0" applyNumberFormat="1" applyFont="1"/>
    <xf numFmtId="169" fontId="51" fillId="0" borderId="0" xfId="0" applyNumberFormat="1" applyFont="1"/>
    <xf numFmtId="172" fontId="51" fillId="0" borderId="0" xfId="0" applyNumberFormat="1" applyFont="1"/>
    <xf numFmtId="169" fontId="51" fillId="0" borderId="0" xfId="0" applyNumberFormat="1" applyFont="1" applyAlignment="1">
      <alignment horizontal="left"/>
    </xf>
    <xf numFmtId="0" fontId="55" fillId="0" borderId="0" xfId="0" applyFont="1" applyAlignment="1">
      <alignment horizontal="left"/>
    </xf>
    <xf numFmtId="169" fontId="55" fillId="0" borderId="0" xfId="0" applyNumberFormat="1" applyFont="1" applyAlignment="1">
      <alignment horizontal="left"/>
    </xf>
    <xf numFmtId="3" fontId="55" fillId="0" borderId="0" xfId="0" applyNumberFormat="1" applyFont="1" applyAlignment="1">
      <alignment horizontal="center"/>
    </xf>
    <xf numFmtId="3" fontId="62" fillId="0" borderId="0" xfId="410" applyNumberFormat="1" applyFont="1" applyFill="1" applyAlignment="1">
      <alignment horizontal="center"/>
    </xf>
    <xf numFmtId="173" fontId="68" fillId="0" borderId="0" xfId="0" applyNumberFormat="1" applyFont="1" applyAlignment="1">
      <alignment horizontal="left"/>
    </xf>
    <xf numFmtId="165" fontId="55" fillId="0" borderId="0" xfId="0" applyNumberFormat="1" applyFont="1" applyAlignment="1">
      <alignment horizontal="left"/>
    </xf>
    <xf numFmtId="174" fontId="55" fillId="0" borderId="0" xfId="0" applyNumberFormat="1" applyFont="1" applyAlignment="1">
      <alignment horizontal="left"/>
    </xf>
    <xf numFmtId="170" fontId="55" fillId="0" borderId="0" xfId="0" applyNumberFormat="1" applyFont="1" applyAlignment="1">
      <alignment horizontal="left"/>
    </xf>
    <xf numFmtId="175" fontId="55" fillId="0" borderId="0" xfId="0" applyNumberFormat="1" applyFont="1" applyAlignment="1">
      <alignment horizontal="left"/>
    </xf>
    <xf numFmtId="165" fontId="61" fillId="0" borderId="0" xfId="41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69" fillId="0" borderId="0" xfId="0" applyFont="1"/>
    <xf numFmtId="0" fontId="62" fillId="0" borderId="0" xfId="434" applyFont="1"/>
    <xf numFmtId="0" fontId="60" fillId="0" borderId="12" xfId="0" applyFont="1" applyBorder="1" applyAlignment="1">
      <alignment horizontal="left" vertical="center"/>
    </xf>
    <xf numFmtId="0" fontId="62" fillId="0" borderId="12" xfId="0" applyFont="1" applyBorder="1" applyAlignment="1">
      <alignment horizontal="left" vertical="center"/>
    </xf>
    <xf numFmtId="0" fontId="63" fillId="0" borderId="12" xfId="0" applyFont="1" applyBorder="1" applyAlignment="1">
      <alignment horizontal="left" vertical="center"/>
    </xf>
    <xf numFmtId="3" fontId="62" fillId="0" borderId="0" xfId="0" applyNumberFormat="1" applyFont="1" applyAlignment="1">
      <alignment horizontal="center" wrapText="1"/>
    </xf>
    <xf numFmtId="0" fontId="62" fillId="0" borderId="0" xfId="0" applyFont="1" applyAlignment="1">
      <alignment wrapText="1"/>
    </xf>
    <xf numFmtId="0" fontId="62" fillId="0" borderId="0" xfId="0" applyFont="1" applyAlignment="1">
      <alignment horizontal="left" wrapText="1"/>
    </xf>
    <xf numFmtId="0" fontId="62" fillId="0" borderId="0" xfId="0" applyFont="1" applyAlignment="1">
      <alignment horizontal="center" wrapText="1"/>
    </xf>
    <xf numFmtId="0" fontId="52" fillId="0" borderId="0" xfId="0" applyFont="1" applyAlignment="1">
      <alignment horizontal="right" vertical="center"/>
    </xf>
    <xf numFmtId="3" fontId="51" fillId="0" borderId="0" xfId="0" applyNumberFormat="1" applyFont="1" applyAlignment="1">
      <alignment horizontal="center" vertical="center"/>
    </xf>
    <xf numFmtId="169" fontId="52" fillId="0" borderId="0" xfId="410" applyNumberFormat="1" applyFont="1" applyFill="1" applyBorder="1" applyAlignment="1">
      <alignment horizontal="center" vertical="center"/>
    </xf>
    <xf numFmtId="169" fontId="52" fillId="0" borderId="0" xfId="410" applyNumberFormat="1" applyFont="1" applyFill="1" applyBorder="1" applyAlignment="1">
      <alignment vertical="center"/>
    </xf>
    <xf numFmtId="0" fontId="52" fillId="0" borderId="0" xfId="0" applyFont="1" applyAlignment="1">
      <alignment horizontal="center"/>
    </xf>
    <xf numFmtId="0" fontId="62" fillId="0" borderId="0" xfId="434" applyFont="1" applyAlignment="1">
      <alignment horizontal="left"/>
    </xf>
    <xf numFmtId="3" fontId="62" fillId="0" borderId="0" xfId="434" applyNumberFormat="1" applyFont="1" applyAlignment="1">
      <alignment horizontal="center"/>
    </xf>
    <xf numFmtId="3" fontId="62" fillId="25" borderId="0" xfId="434" applyNumberFormat="1" applyFont="1" applyFill="1" applyAlignment="1">
      <alignment horizontal="center"/>
    </xf>
    <xf numFmtId="0" fontId="62" fillId="25" borderId="0" xfId="434" applyFont="1" applyFill="1"/>
    <xf numFmtId="0" fontId="63" fillId="25" borderId="0" xfId="0" applyFont="1" applyFill="1"/>
    <xf numFmtId="0" fontId="62" fillId="25" borderId="0" xfId="434" applyFont="1" applyFill="1" applyAlignment="1">
      <alignment horizontal="left"/>
    </xf>
    <xf numFmtId="3" fontId="63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3" fontId="6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14" fontId="63" fillId="2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3" fontId="71" fillId="0" borderId="0" xfId="0" applyNumberFormat="1" applyFont="1"/>
    <xf numFmtId="0" fontId="7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9" fontId="72" fillId="0" borderId="0" xfId="0" applyNumberFormat="1" applyFont="1" applyAlignment="1">
      <alignment horizontal="left"/>
    </xf>
    <xf numFmtId="0" fontId="2" fillId="0" borderId="0" xfId="458"/>
    <xf numFmtId="3" fontId="50" fillId="0" borderId="0" xfId="0" applyNumberFormat="1" applyFont="1" applyAlignment="1">
      <alignment horizontal="left"/>
    </xf>
    <xf numFmtId="0" fontId="62" fillId="0" borderId="12" xfId="0" applyFont="1" applyBorder="1" applyAlignment="1">
      <alignment horizontal="left"/>
    </xf>
    <xf numFmtId="14" fontId="63" fillId="0" borderId="0" xfId="0" applyNumberFormat="1" applyFont="1"/>
    <xf numFmtId="3" fontId="59" fillId="0" borderId="14" xfId="410" applyNumberFormat="1" applyFont="1" applyFill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13" xfId="0" applyFont="1" applyBorder="1" applyAlignment="1">
      <alignment horizontal="left" vertical="center"/>
    </xf>
    <xf numFmtId="0" fontId="59" fillId="0" borderId="1" xfId="0" applyFont="1" applyBorder="1" applyAlignment="1">
      <alignment horizontal="center" vertical="center"/>
    </xf>
    <xf numFmtId="3" fontId="59" fillId="0" borderId="1" xfId="410" applyNumberFormat="1" applyFont="1" applyFill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/>
    </xf>
    <xf numFmtId="176" fontId="59" fillId="0" borderId="1" xfId="0" applyNumberFormat="1" applyFont="1" applyBorder="1" applyAlignment="1">
      <alignment horizontal="center" vertical="center"/>
    </xf>
    <xf numFmtId="14" fontId="63" fillId="0" borderId="1" xfId="0" applyNumberFormat="1" applyFont="1" applyBorder="1"/>
    <xf numFmtId="1" fontId="63" fillId="0" borderId="1" xfId="0" applyNumberFormat="1" applyFont="1" applyBorder="1" applyAlignment="1">
      <alignment horizontal="center"/>
    </xf>
    <xf numFmtId="0" fontId="65" fillId="0" borderId="0" xfId="0" applyFont="1" applyAlignment="1">
      <alignment horizontal="center" vertical="center"/>
    </xf>
    <xf numFmtId="0" fontId="63" fillId="0" borderId="0" xfId="0" applyFont="1" applyAlignment="1">
      <alignment horizontal="left"/>
    </xf>
    <xf numFmtId="1" fontId="62" fillId="0" borderId="0" xfId="0" applyNumberFormat="1" applyFont="1" applyAlignment="1">
      <alignment horizontal="center"/>
    </xf>
    <xf numFmtId="3" fontId="75" fillId="0" borderId="0" xfId="0" applyNumberFormat="1" applyFont="1" applyAlignment="1">
      <alignment horizontal="center" vertical="center"/>
    </xf>
    <xf numFmtId="0" fontId="65" fillId="0" borderId="0" xfId="0" applyFont="1"/>
    <xf numFmtId="49" fontId="65" fillId="0" borderId="0" xfId="410" applyNumberFormat="1" applyFont="1" applyAlignment="1">
      <alignment horizontal="center" vertical="top"/>
    </xf>
    <xf numFmtId="3" fontId="63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center" vertical="top"/>
    </xf>
    <xf numFmtId="0" fontId="76" fillId="0" borderId="0" xfId="0" applyFont="1"/>
    <xf numFmtId="4" fontId="63" fillId="0" borderId="0" xfId="0" applyNumberFormat="1" applyFont="1" applyAlignment="1">
      <alignment horizontal="center" vertical="top"/>
    </xf>
    <xf numFmtId="14" fontId="59" fillId="0" borderId="15" xfId="0" applyNumberFormat="1" applyFont="1" applyBorder="1" applyAlignment="1">
      <alignment horizontal="center" vertical="top"/>
    </xf>
    <xf numFmtId="0" fontId="59" fillId="0" borderId="1" xfId="0" applyFont="1" applyBorder="1" applyAlignment="1">
      <alignment horizontal="center" vertical="top"/>
    </xf>
    <xf numFmtId="3" fontId="59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" fontId="51" fillId="0" borderId="1" xfId="0" applyNumberFormat="1" applyFont="1" applyBorder="1"/>
    <xf numFmtId="0" fontId="51" fillId="0" borderId="1" xfId="0" applyFont="1" applyBorder="1"/>
    <xf numFmtId="1" fontId="62" fillId="0" borderId="1" xfId="0" applyNumberFormat="1" applyFont="1" applyBorder="1" applyAlignment="1">
      <alignment horizontal="center" vertical="center"/>
    </xf>
    <xf numFmtId="0" fontId="62" fillId="0" borderId="1" xfId="434" applyFont="1" applyBorder="1" applyAlignment="1">
      <alignment horizontal="center"/>
    </xf>
    <xf numFmtId="0" fontId="62" fillId="0" borderId="1" xfId="0" applyFont="1" applyBorder="1" applyAlignment="1">
      <alignment horizontal="center" wrapText="1"/>
    </xf>
    <xf numFmtId="49" fontId="62" fillId="0" borderId="1" xfId="0" applyNumberFormat="1" applyFont="1" applyBorder="1" applyAlignment="1">
      <alignment horizontal="center" vertical="center"/>
    </xf>
    <xf numFmtId="49" fontId="59" fillId="0" borderId="1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0" fontId="60" fillId="0" borderId="1" xfId="410" applyNumberFormat="1" applyFont="1" applyBorder="1" applyAlignment="1">
      <alignment horizontal="center"/>
    </xf>
    <xf numFmtId="0" fontId="62" fillId="0" borderId="11" xfId="0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60" fillId="0" borderId="11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center"/>
    </xf>
    <xf numFmtId="3" fontId="63" fillId="0" borderId="0" xfId="0" applyNumberFormat="1" applyFont="1" applyBorder="1" applyAlignment="1">
      <alignment horizontal="center"/>
    </xf>
    <xf numFmtId="0" fontId="63" fillId="0" borderId="0" xfId="0" applyFont="1" applyBorder="1"/>
    <xf numFmtId="14" fontId="63" fillId="0" borderId="0" xfId="0" applyNumberFormat="1" applyFont="1" applyBorder="1"/>
    <xf numFmtId="3" fontId="59" fillId="0" borderId="16" xfId="410" applyNumberFormat="1" applyFont="1" applyFill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0" fontId="59" fillId="0" borderId="17" xfId="0" applyFont="1" applyBorder="1" applyAlignment="1">
      <alignment horizontal="left" vertical="center"/>
    </xf>
    <xf numFmtId="0" fontId="59" fillId="0" borderId="15" xfId="0" applyFont="1" applyBorder="1" applyAlignment="1">
      <alignment horizontal="center" vertical="center"/>
    </xf>
    <xf numFmtId="3" fontId="59" fillId="0" borderId="15" xfId="410" applyNumberFormat="1" applyFont="1" applyFill="1" applyBorder="1" applyAlignment="1">
      <alignment horizontal="center" vertical="center"/>
    </xf>
    <xf numFmtId="1" fontId="59" fillId="0" borderId="15" xfId="0" applyNumberFormat="1" applyFont="1" applyBorder="1" applyAlignment="1">
      <alignment horizontal="center" vertical="center"/>
    </xf>
    <xf numFmtId="176" fontId="59" fillId="0" borderId="15" xfId="0" applyNumberFormat="1" applyFont="1" applyBorder="1" applyAlignment="1">
      <alignment horizontal="center" vertical="center"/>
    </xf>
    <xf numFmtId="169" fontId="52" fillId="0" borderId="0" xfId="410" applyNumberFormat="1" applyFont="1" applyFill="1" applyBorder="1" applyAlignment="1">
      <alignment horizontal="left" vertical="center"/>
    </xf>
    <xf numFmtId="37" fontId="0" fillId="0" borderId="0" xfId="0" applyNumberFormat="1"/>
    <xf numFmtId="0" fontId="63" fillId="0" borderId="1" xfId="0" applyFont="1" applyBorder="1"/>
    <xf numFmtId="14" fontId="63" fillId="0" borderId="1" xfId="0" applyNumberFormat="1" applyFont="1" applyBorder="1" applyAlignment="1">
      <alignment horizontal="center"/>
    </xf>
    <xf numFmtId="3" fontId="63" fillId="0" borderId="1" xfId="0" applyNumberFormat="1" applyFont="1" applyBorder="1" applyAlignment="1">
      <alignment horizontal="center"/>
    </xf>
    <xf numFmtId="0" fontId="6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62" fillId="0" borderId="0" xfId="0" applyNumberFormat="1" applyFont="1" applyAlignment="1">
      <alignment horizontal="center" wrapText="1"/>
    </xf>
    <xf numFmtId="3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4" fontId="70" fillId="0" borderId="0" xfId="0" applyNumberFormat="1" applyFont="1" applyAlignment="1">
      <alignment horizontal="center"/>
    </xf>
    <xf numFmtId="0" fontId="62" fillId="0" borderId="0" xfId="434" applyFont="1" applyBorder="1" applyAlignment="1">
      <alignment horizontal="left"/>
    </xf>
    <xf numFmtId="0" fontId="62" fillId="0" borderId="0" xfId="0" applyFont="1" applyBorder="1" applyAlignment="1">
      <alignment horizontal="left" wrapText="1"/>
    </xf>
    <xf numFmtId="0" fontId="59" fillId="0" borderId="0" xfId="0" applyFont="1" applyBorder="1" applyAlignment="1">
      <alignment horizontal="center"/>
    </xf>
    <xf numFmtId="1" fontId="59" fillId="0" borderId="0" xfId="0" applyNumberFormat="1" applyFont="1" applyBorder="1" applyAlignment="1">
      <alignment horizontal="center" vertical="center"/>
    </xf>
    <xf numFmtId="1" fontId="62" fillId="0" borderId="0" xfId="0" applyNumberFormat="1" applyFont="1" applyBorder="1" applyAlignment="1">
      <alignment horizontal="center" vertical="center"/>
    </xf>
    <xf numFmtId="0" fontId="57" fillId="0" borderId="0" xfId="0" applyFont="1" applyAlignment="1">
      <alignment horizontal="right" vertical="center" wrapText="1"/>
    </xf>
    <xf numFmtId="0" fontId="56" fillId="0" borderId="0" xfId="0" applyFont="1" applyAlignment="1">
      <alignment horizontal="right" vertical="center" wrapText="1"/>
    </xf>
    <xf numFmtId="0" fontId="74" fillId="0" borderId="0" xfId="0" applyFont="1" applyAlignment="1">
      <alignment horizontal="center"/>
    </xf>
    <xf numFmtId="0" fontId="62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left" vertical="center"/>
    </xf>
    <xf numFmtId="0" fontId="54" fillId="0" borderId="0" xfId="0" applyFont="1" applyAlignment="1">
      <alignment horizontal="center"/>
    </xf>
    <xf numFmtId="0" fontId="62" fillId="0" borderId="11" xfId="0" applyFont="1" applyBorder="1" applyAlignment="1">
      <alignment horizontal="left"/>
    </xf>
    <xf numFmtId="0" fontId="62" fillId="0" borderId="12" xfId="0" applyFont="1" applyBorder="1" applyAlignment="1">
      <alignment horizontal="left"/>
    </xf>
    <xf numFmtId="0" fontId="63" fillId="0" borderId="1" xfId="0" applyFont="1" applyBorder="1" applyAlignment="1">
      <alignment horizontal="left" vertical="center"/>
    </xf>
    <xf numFmtId="0" fontId="52" fillId="0" borderId="0" xfId="0" applyFont="1" applyAlignment="1">
      <alignment horizontal="left"/>
    </xf>
    <xf numFmtId="3" fontId="52" fillId="0" borderId="0" xfId="410" applyNumberFormat="1" applyFont="1" applyBorder="1" applyAlignment="1">
      <alignment horizontal="center" vertical="center"/>
    </xf>
    <xf numFmtId="49" fontId="52" fillId="0" borderId="0" xfId="0" quotePrefix="1" applyNumberFormat="1" applyFont="1" applyAlignment="1">
      <alignment horizontal="center" vertical="center"/>
    </xf>
    <xf numFmtId="49" fontId="52" fillId="0" borderId="0" xfId="0" applyNumberFormat="1" applyFont="1" applyAlignment="1">
      <alignment horizontal="center" vertical="center"/>
    </xf>
    <xf numFmtId="169" fontId="52" fillId="0" borderId="0" xfId="410" applyNumberFormat="1" applyFont="1" applyFill="1" applyBorder="1" applyAlignment="1">
      <alignment vertical="center"/>
    </xf>
    <xf numFmtId="3" fontId="66" fillId="0" borderId="11" xfId="0" applyNumberFormat="1" applyFont="1" applyBorder="1" applyAlignment="1">
      <alignment horizontal="left"/>
    </xf>
    <xf numFmtId="3" fontId="66" fillId="0" borderId="12" xfId="0" applyNumberFormat="1" applyFont="1" applyBorder="1" applyAlignment="1">
      <alignment horizontal="left"/>
    </xf>
    <xf numFmtId="3" fontId="51" fillId="0" borderId="11" xfId="0" applyNumberFormat="1" applyFont="1" applyBorder="1" applyAlignment="1">
      <alignment horizontal="center"/>
    </xf>
    <xf numFmtId="3" fontId="51" fillId="0" borderId="12" xfId="0" applyNumberFormat="1" applyFont="1" applyBorder="1" applyAlignment="1">
      <alignment horizontal="center"/>
    </xf>
    <xf numFmtId="3" fontId="54" fillId="0" borderId="0" xfId="0" applyNumberFormat="1" applyFont="1" applyAlignment="1">
      <alignment horizontal="center"/>
    </xf>
    <xf numFmtId="0" fontId="52" fillId="0" borderId="0" xfId="0" applyFont="1" applyAlignment="1">
      <alignment horizontal="right" vertical="center"/>
    </xf>
  </cellXfs>
  <cellStyles count="46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Énfasis1" xfId="8"/>
    <cellStyle name="20% - Énfasis2" xfId="9"/>
    <cellStyle name="20% - Énfasis3" xfId="10"/>
    <cellStyle name="20% - Énfasis4" xfId="11"/>
    <cellStyle name="20% - Énfasis5" xfId="12"/>
    <cellStyle name="20% - Énfasis6" xfId="13"/>
    <cellStyle name="20% - Акцент1 2" xfId="14"/>
    <cellStyle name="20% - Акцент1 3" xfId="15"/>
    <cellStyle name="20% - Акцент1 4" xfId="16"/>
    <cellStyle name="20% - Акцент1 5" xfId="17"/>
    <cellStyle name="20% - Акцент2 2" xfId="18"/>
    <cellStyle name="20% - Акцент2 3" xfId="19"/>
    <cellStyle name="20% - Акцент2 4" xfId="20"/>
    <cellStyle name="20% - Акцент2 5" xfId="21"/>
    <cellStyle name="20% - Акцент3 2" xfId="22"/>
    <cellStyle name="20% - Акцент3 3" xfId="23"/>
    <cellStyle name="20% - Акцент3 4" xfId="24"/>
    <cellStyle name="20% - Акцент3 5" xfId="25"/>
    <cellStyle name="20% - Акцент4 2" xfId="26"/>
    <cellStyle name="20% - Акцент4 3" xfId="27"/>
    <cellStyle name="20% - Акцент4 4" xfId="28"/>
    <cellStyle name="20% - Акцент4 5" xfId="29"/>
    <cellStyle name="20% - Акцент5 2" xfId="30"/>
    <cellStyle name="20% - Акцент5 3" xfId="31"/>
    <cellStyle name="20% - Акцент5 4" xfId="32"/>
    <cellStyle name="20% - Акцент5 5" xfId="33"/>
    <cellStyle name="20% - Акцент6 2" xfId="34"/>
    <cellStyle name="20% - Акцент6 3" xfId="35"/>
    <cellStyle name="20% - Акцент6 4" xfId="36"/>
    <cellStyle name="20% - Акцент6 5" xfId="37"/>
    <cellStyle name="40% - Accent1 2" xfId="38"/>
    <cellStyle name="40% - Accent2 2" xfId="39"/>
    <cellStyle name="40% - Accent3 2" xfId="40"/>
    <cellStyle name="40% - Accent4 2" xfId="41"/>
    <cellStyle name="40% - Accent5 2" xfId="42"/>
    <cellStyle name="40% - Accent6 2" xfId="43"/>
    <cellStyle name="40% - Énfasis1" xfId="44"/>
    <cellStyle name="40% - Énfasis2" xfId="45"/>
    <cellStyle name="40% - Énfasis3" xfId="46"/>
    <cellStyle name="40% - Énfasis4" xfId="47"/>
    <cellStyle name="40% - Énfasis5" xfId="48"/>
    <cellStyle name="40% - Énfasis6" xfId="49"/>
    <cellStyle name="40% - Акцент1 2" xfId="50"/>
    <cellStyle name="40% - Акцент1 3" xfId="51"/>
    <cellStyle name="40% - Акцент1 4" xfId="52"/>
    <cellStyle name="40% - Акцент1 5" xfId="53"/>
    <cellStyle name="40% - Акцент2 2" xfId="54"/>
    <cellStyle name="40% - Акцент2 3" xfId="55"/>
    <cellStyle name="40% - Акцент2 4" xfId="56"/>
    <cellStyle name="40% - Акцент2 5" xfId="57"/>
    <cellStyle name="40% - Акцент3 2" xfId="58"/>
    <cellStyle name="40% - Акцент3 3" xfId="59"/>
    <cellStyle name="40% - Акцент3 4" xfId="60"/>
    <cellStyle name="40% - Акцент3 5" xfId="61"/>
    <cellStyle name="40% - Акцент4 2" xfId="62"/>
    <cellStyle name="40% - Акцент4 3" xfId="63"/>
    <cellStyle name="40% - Акцент4 4" xfId="64"/>
    <cellStyle name="40% - Акцент4 5" xfId="65"/>
    <cellStyle name="40% - Акцент5 2" xfId="66"/>
    <cellStyle name="40% - Акцент5 3" xfId="67"/>
    <cellStyle name="40% - Акцент5 4" xfId="68"/>
    <cellStyle name="40% - Акцент5 5" xfId="69"/>
    <cellStyle name="40% - Акцент6 2" xfId="70"/>
    <cellStyle name="40% - Акцент6 3" xfId="71"/>
    <cellStyle name="40% - Акцент6 4" xfId="72"/>
    <cellStyle name="40% - Акцент6 5" xfId="73"/>
    <cellStyle name="60% - Accent1 2" xfId="74"/>
    <cellStyle name="60% - Accent2 2" xfId="75"/>
    <cellStyle name="60% - Accent3 2" xfId="76"/>
    <cellStyle name="60% - Accent4 2" xfId="77"/>
    <cellStyle name="60% - Accent5 2" xfId="78"/>
    <cellStyle name="60% - Accent6 2" xfId="79"/>
    <cellStyle name="60% - Énfasis1" xfId="80"/>
    <cellStyle name="60% - Énfasis2" xfId="81"/>
    <cellStyle name="60% - Énfasis3" xfId="82"/>
    <cellStyle name="60% - Énfasis4" xfId="83"/>
    <cellStyle name="60% - Énfasis5" xfId="84"/>
    <cellStyle name="60% - Énfasis6" xfId="85"/>
    <cellStyle name="60% - Акцент1 2" xfId="86"/>
    <cellStyle name="60% - Акцент1 3" xfId="87"/>
    <cellStyle name="60% - Акцент1 4" xfId="88"/>
    <cellStyle name="60% - Акцент1 5" xfId="89"/>
    <cellStyle name="60% - Акцент2 2" xfId="90"/>
    <cellStyle name="60% - Акцент2 3" xfId="91"/>
    <cellStyle name="60% - Акцент2 4" xfId="92"/>
    <cellStyle name="60% - Акцент2 5" xfId="93"/>
    <cellStyle name="60% - Акцент3 2" xfId="94"/>
    <cellStyle name="60% - Акцент3 3" xfId="95"/>
    <cellStyle name="60% - Акцент3 4" xfId="96"/>
    <cellStyle name="60% - Акцент3 5" xfId="97"/>
    <cellStyle name="60% - Акцент4 2" xfId="98"/>
    <cellStyle name="60% - Акцент4 3" xfId="99"/>
    <cellStyle name="60% - Акцент4 4" xfId="100"/>
    <cellStyle name="60% - Акцент4 5" xfId="101"/>
    <cellStyle name="60% - Акцент5 2" xfId="102"/>
    <cellStyle name="60% - Акцент5 3" xfId="103"/>
    <cellStyle name="60% - Акцент5 4" xfId="104"/>
    <cellStyle name="60% - Акцент5 5" xfId="105"/>
    <cellStyle name="60% - Акцент6 2" xfId="106"/>
    <cellStyle name="60% - Акцент6 3" xfId="107"/>
    <cellStyle name="60% - Акцент6 4" xfId="108"/>
    <cellStyle name="60% - Акцент6 5" xfId="109"/>
    <cellStyle name="Accent1 2" xfId="110"/>
    <cellStyle name="Accent2 2" xfId="111"/>
    <cellStyle name="Accent3 2" xfId="112"/>
    <cellStyle name="Accent4 2" xfId="113"/>
    <cellStyle name="Accent5 2" xfId="114"/>
    <cellStyle name="Accent6 2" xfId="115"/>
    <cellStyle name="Berekening 2" xfId="116"/>
    <cellStyle name="Buena" xfId="117"/>
    <cellStyle name="Cálculo" xfId="118"/>
    <cellStyle name="Celda de comprobación" xfId="119"/>
    <cellStyle name="Celda vinculada" xfId="120"/>
    <cellStyle name="Comma 2" xfId="121"/>
    <cellStyle name="Comma 2 2" xfId="122"/>
    <cellStyle name="Controlecel 2" xfId="123"/>
    <cellStyle name="Encabezado 4" xfId="124"/>
    <cellStyle name="Énfasis1" xfId="125"/>
    <cellStyle name="Énfasis2" xfId="126"/>
    <cellStyle name="Énfasis3" xfId="127"/>
    <cellStyle name="Énfasis4" xfId="128"/>
    <cellStyle name="Énfasis5" xfId="129"/>
    <cellStyle name="Énfasis6" xfId="130"/>
    <cellStyle name="Entrada" xfId="131"/>
    <cellStyle name="Gekoppelde cel 2" xfId="132"/>
    <cellStyle name="Goed 2" xfId="133"/>
    <cellStyle name="Hyperlink 2" xfId="134"/>
    <cellStyle name="Incorrecto" xfId="135"/>
    <cellStyle name="Invoer 2" xfId="136"/>
    <cellStyle name="Komma [0] 2" xfId="137"/>
    <cellStyle name="Komma 10" xfId="138"/>
    <cellStyle name="Komma 10 2" xfId="139"/>
    <cellStyle name="Komma 10 2 2" xfId="140"/>
    <cellStyle name="Komma 10 2 3" xfId="141"/>
    <cellStyle name="Komma 10 2 3 2" xfId="142"/>
    <cellStyle name="Komma 10 3" xfId="143"/>
    <cellStyle name="Komma 10 3 2" xfId="144"/>
    <cellStyle name="Komma 11" xfId="145"/>
    <cellStyle name="Komma 11 2" xfId="146"/>
    <cellStyle name="Komma 11 2 2" xfId="147"/>
    <cellStyle name="Komma 12" xfId="148"/>
    <cellStyle name="Komma 12 2" xfId="149"/>
    <cellStyle name="Komma 12 3" xfId="150"/>
    <cellStyle name="Komma 12 3 2" xfId="151"/>
    <cellStyle name="Komma 2" xfId="152"/>
    <cellStyle name="Komma 2 2" xfId="153"/>
    <cellStyle name="Komma 2 2 2" xfId="154"/>
    <cellStyle name="Komma 2 3" xfId="155"/>
    <cellStyle name="Komma 3" xfId="156"/>
    <cellStyle name="Komma 3 2" xfId="157"/>
    <cellStyle name="Komma 3 2 2" xfId="158"/>
    <cellStyle name="Komma 3 2 2 2" xfId="159"/>
    <cellStyle name="Komma 3 2 2 2 2" xfId="160"/>
    <cellStyle name="Komma 3 2 2 3" xfId="161"/>
    <cellStyle name="Komma 3 2 3" xfId="162"/>
    <cellStyle name="Komma 3 2 3 2" xfId="163"/>
    <cellStyle name="Komma 3 2 4" xfId="164"/>
    <cellStyle name="Komma 3 3" xfId="165"/>
    <cellStyle name="Komma 3 3 2" xfId="166"/>
    <cellStyle name="Komma 3 3 2 2" xfId="167"/>
    <cellStyle name="Komma 3 3 3" xfId="168"/>
    <cellStyle name="Komma 3 4" xfId="169"/>
    <cellStyle name="Komma 3 4 2" xfId="170"/>
    <cellStyle name="Komma 3 5" xfId="171"/>
    <cellStyle name="Komma 4" xfId="172"/>
    <cellStyle name="Komma 4 2" xfId="173"/>
    <cellStyle name="Komma 4 2 2" xfId="174"/>
    <cellStyle name="Komma 4 2 2 2" xfId="175"/>
    <cellStyle name="Komma 4 2 3" xfId="176"/>
    <cellStyle name="Komma 4 3" xfId="177"/>
    <cellStyle name="Komma 5" xfId="178"/>
    <cellStyle name="Komma 5 2" xfId="179"/>
    <cellStyle name="Komma 5 2 2" xfId="180"/>
    <cellStyle name="Komma 5 2 2 2" xfId="181"/>
    <cellStyle name="Komma 5 2 2 2 2" xfId="182"/>
    <cellStyle name="Komma 5 2 2 3" xfId="183"/>
    <cellStyle name="Komma 5 2 3" xfId="184"/>
    <cellStyle name="Komma 5 3" xfId="185"/>
    <cellStyle name="Komma 6" xfId="186"/>
    <cellStyle name="Komma 6 2" xfId="187"/>
    <cellStyle name="Komma 6 2 2" xfId="188"/>
    <cellStyle name="Komma 6 3" xfId="189"/>
    <cellStyle name="Komma 7" xfId="190"/>
    <cellStyle name="Komma 7 2" xfId="191"/>
    <cellStyle name="Komma 7 2 2" xfId="192"/>
    <cellStyle name="Komma 7 3" xfId="193"/>
    <cellStyle name="Komma 8" xfId="194"/>
    <cellStyle name="Komma 8 2" xfId="195"/>
    <cellStyle name="Komma 9" xfId="196"/>
    <cellStyle name="Komma 9 2" xfId="197"/>
    <cellStyle name="Kop 1 2" xfId="198"/>
    <cellStyle name="Kop 2 2" xfId="199"/>
    <cellStyle name="Kop 3 2" xfId="200"/>
    <cellStyle name="Kop 4 2" xfId="201"/>
    <cellStyle name="Neutraal 2" xfId="202"/>
    <cellStyle name="Neutral 2" xfId="203"/>
    <cellStyle name="Neutral 3" xfId="204"/>
    <cellStyle name="Normal 10" xfId="205"/>
    <cellStyle name="Normal 11" xfId="206"/>
    <cellStyle name="Normal 11 2" xfId="207"/>
    <cellStyle name="Normal 12" xfId="208"/>
    <cellStyle name="Normal 13" xfId="209"/>
    <cellStyle name="Normal 14" xfId="458"/>
    <cellStyle name="Normal 14 2" xfId="467"/>
    <cellStyle name="Normal 2" xfId="210"/>
    <cellStyle name="Normal 2 2" xfId="211"/>
    <cellStyle name="Normal 2 3" xfId="212"/>
    <cellStyle name="Normal 2 3 2" xfId="213"/>
    <cellStyle name="Normal 2 3 3" xfId="214"/>
    <cellStyle name="Normal 3" xfId="215"/>
    <cellStyle name="Normal 4" xfId="216"/>
    <cellStyle name="Normal 4 2" xfId="217"/>
    <cellStyle name="Normal 5" xfId="218"/>
    <cellStyle name="Normal 5 2" xfId="451"/>
    <cellStyle name="Normal 5 2 2" xfId="456"/>
    <cellStyle name="Normal 5 2 2 2" xfId="465"/>
    <cellStyle name="Normal 5 2 3" xfId="461"/>
    <cellStyle name="Normal 5 3" xfId="454"/>
    <cellStyle name="Normal 5 3 2" xfId="463"/>
    <cellStyle name="Normal 5 4" xfId="459"/>
    <cellStyle name="Normal 6" xfId="219"/>
    <cellStyle name="Normal 6 2" xfId="220"/>
    <cellStyle name="Normal 7" xfId="221"/>
    <cellStyle name="Normal 8" xfId="222"/>
    <cellStyle name="Normal 9" xfId="223"/>
    <cellStyle name="Notas" xfId="224"/>
    <cellStyle name="Notas 2" xfId="225"/>
    <cellStyle name="Notas 2 2" xfId="226"/>
    <cellStyle name="Notas 3" xfId="227"/>
    <cellStyle name="Notitie 2" xfId="228"/>
    <cellStyle name="Notitie 2 2" xfId="229"/>
    <cellStyle name="Notitie 2 2 2" xfId="230"/>
    <cellStyle name="Notitie 2 3" xfId="231"/>
    <cellStyle name="Ongeldig 2" xfId="232"/>
    <cellStyle name="Percent 2" xfId="233"/>
    <cellStyle name="Procent 2" xfId="234"/>
    <cellStyle name="Procent 2 2" xfId="235"/>
    <cellStyle name="Procent 3" xfId="236"/>
    <cellStyle name="Procent 3 2" xfId="237"/>
    <cellStyle name="Procent 4" xfId="238"/>
    <cellStyle name="Quantity" xfId="239"/>
    <cellStyle name="Salida" xfId="240"/>
    <cellStyle name="Standaard 10" xfId="241"/>
    <cellStyle name="Standaard 10 2" xfId="242"/>
    <cellStyle name="Standaard 10 2 2" xfId="243"/>
    <cellStyle name="Standaard 11" xfId="244"/>
    <cellStyle name="Standaard 11 2" xfId="245"/>
    <cellStyle name="Standaard 11 3" xfId="246"/>
    <cellStyle name="Standaard 11 3 2" xfId="247"/>
    <cellStyle name="Standaard 2" xfId="248"/>
    <cellStyle name="Standaard 2 2" xfId="249"/>
    <cellStyle name="Standaard 2 2 2" xfId="250"/>
    <cellStyle name="Standaard 2 3" xfId="251"/>
    <cellStyle name="Standaard 3" xfId="252"/>
    <cellStyle name="Standaard 3 2" xfId="253"/>
    <cellStyle name="Standaard 3 3" xfId="452"/>
    <cellStyle name="Standaard 3 3 2" xfId="457"/>
    <cellStyle name="Standaard 3 3 2 2" xfId="466"/>
    <cellStyle name="Standaard 3 3 3" xfId="462"/>
    <cellStyle name="Standaard 3 4" xfId="455"/>
    <cellStyle name="Standaard 3 4 2" xfId="464"/>
    <cellStyle name="Standaard 3 5" xfId="460"/>
    <cellStyle name="Standaard 4" xfId="254"/>
    <cellStyle name="Standaard 4 2" xfId="255"/>
    <cellStyle name="Standaard 4 2 2" xfId="256"/>
    <cellStyle name="Standaard 4 2 2 2" xfId="257"/>
    <cellStyle name="Standaard 4 2 3" xfId="258"/>
    <cellStyle name="Standaard 4 3" xfId="259"/>
    <cellStyle name="Standaard 5" xfId="260"/>
    <cellStyle name="Standaard 5 2" xfId="261"/>
    <cellStyle name="Standaard 5 2 2" xfId="262"/>
    <cellStyle name="Standaard 5 3" xfId="263"/>
    <cellStyle name="Standaard 6" xfId="264"/>
    <cellStyle name="Standaard 6 2" xfId="265"/>
    <cellStyle name="Standaard 6 2 2" xfId="266"/>
    <cellStyle name="Standaard 6 3" xfId="267"/>
    <cellStyle name="Standaard 7" xfId="268"/>
    <cellStyle name="Standaard 7 2" xfId="269"/>
    <cellStyle name="Standaard 8" xfId="270"/>
    <cellStyle name="Standaard 8 2" xfId="271"/>
    <cellStyle name="Standaard 9" xfId="272"/>
    <cellStyle name="Standaard 9 2" xfId="273"/>
    <cellStyle name="Standaard 9 2 2" xfId="274"/>
    <cellStyle name="Standaard 9 2 3" xfId="275"/>
    <cellStyle name="Standaard 9 2 3 2" xfId="276"/>
    <cellStyle name="Standaard 9 3" xfId="277"/>
    <cellStyle name="Standaard 9 3 2" xfId="278"/>
    <cellStyle name="Texto de advertencia" xfId="279"/>
    <cellStyle name="Texto explicativo" xfId="280"/>
    <cellStyle name="Titel 2" xfId="281"/>
    <cellStyle name="Título" xfId="282"/>
    <cellStyle name="Título 1" xfId="283"/>
    <cellStyle name="Título 2" xfId="284"/>
    <cellStyle name="Título 3" xfId="285"/>
    <cellStyle name="Totaal 2" xfId="286"/>
    <cellStyle name="Total 2" xfId="287"/>
    <cellStyle name="Total 3" xfId="288"/>
    <cellStyle name="Uitvoer 2" xfId="289"/>
    <cellStyle name="Verklarende tekst 2" xfId="290"/>
    <cellStyle name="Waarschuwingstekst 2" xfId="291"/>
    <cellStyle name="Акцент1 2" xfId="292"/>
    <cellStyle name="Акцент1 3" xfId="293"/>
    <cellStyle name="Акцент1 4" xfId="294"/>
    <cellStyle name="Акцент1 5" xfId="295"/>
    <cellStyle name="Акцент2 2" xfId="296"/>
    <cellStyle name="Акцент2 3" xfId="297"/>
    <cellStyle name="Акцент2 4" xfId="298"/>
    <cellStyle name="Акцент2 5" xfId="299"/>
    <cellStyle name="Акцент3 2" xfId="300"/>
    <cellStyle name="Акцент3 3" xfId="301"/>
    <cellStyle name="Акцент3 4" xfId="302"/>
    <cellStyle name="Акцент3 5" xfId="303"/>
    <cellStyle name="Акцент4 2" xfId="304"/>
    <cellStyle name="Акцент4 3" xfId="305"/>
    <cellStyle name="Акцент4 4" xfId="306"/>
    <cellStyle name="Акцент4 5" xfId="307"/>
    <cellStyle name="Акцент5 2" xfId="308"/>
    <cellStyle name="Акцент5 3" xfId="309"/>
    <cellStyle name="Акцент5 4" xfId="310"/>
    <cellStyle name="Акцент5 5" xfId="311"/>
    <cellStyle name="Акцент6 2" xfId="312"/>
    <cellStyle name="Акцент6 3" xfId="313"/>
    <cellStyle name="Акцент6 4" xfId="314"/>
    <cellStyle name="Акцент6 5" xfId="315"/>
    <cellStyle name="Ввод  2" xfId="316"/>
    <cellStyle name="Ввод  3" xfId="317"/>
    <cellStyle name="Ввод  4" xfId="318"/>
    <cellStyle name="Ввод  5" xfId="319"/>
    <cellStyle name="Вывод 2" xfId="320"/>
    <cellStyle name="Вывод 3" xfId="321"/>
    <cellStyle name="Вывод 4" xfId="322"/>
    <cellStyle name="Вывод 5" xfId="323"/>
    <cellStyle name="Вычисление 2" xfId="324"/>
    <cellStyle name="Вычисление 3" xfId="325"/>
    <cellStyle name="Вычисление 4" xfId="326"/>
    <cellStyle name="Вычисление 5" xfId="327"/>
    <cellStyle name="Гиперссылка 2" xfId="328"/>
    <cellStyle name="Гиперссылка 3" xfId="329"/>
    <cellStyle name="Заголовок 1 2" xfId="331"/>
    <cellStyle name="Заголовок 1 3" xfId="332"/>
    <cellStyle name="Заголовок 1 4" xfId="333"/>
    <cellStyle name="Заголовок 1 5" xfId="334"/>
    <cellStyle name="Заголовок 1 6" xfId="330"/>
    <cellStyle name="Заголовок 2 2" xfId="336"/>
    <cellStyle name="Заголовок 2 3" xfId="337"/>
    <cellStyle name="Заголовок 2 4" xfId="338"/>
    <cellStyle name="Заголовок 2 5" xfId="339"/>
    <cellStyle name="Заголовок 2 6" xfId="335"/>
    <cellStyle name="Заголовок 3 2" xfId="341"/>
    <cellStyle name="Заголовок 3 3" xfId="342"/>
    <cellStyle name="Заголовок 3 4" xfId="343"/>
    <cellStyle name="Заголовок 3 5" xfId="344"/>
    <cellStyle name="Заголовок 3 6" xfId="340"/>
    <cellStyle name="Заголовок 4 2" xfId="346"/>
    <cellStyle name="Заголовок 4 3" xfId="347"/>
    <cellStyle name="Заголовок 4 4" xfId="348"/>
    <cellStyle name="Заголовок 4 5" xfId="349"/>
    <cellStyle name="Заголовок 4 6" xfId="345"/>
    <cellStyle name="Заголовок сводной таблицы" xfId="350"/>
    <cellStyle name="Значение сводной таблицы" xfId="351"/>
    <cellStyle name="Итог 2" xfId="352"/>
    <cellStyle name="Итог 3" xfId="353"/>
    <cellStyle name="Итог 4" xfId="354"/>
    <cellStyle name="Итог 5" xfId="355"/>
    <cellStyle name="Категория сводной таблицы" xfId="356"/>
    <cellStyle name="Контрольная ячейка 2" xfId="357"/>
    <cellStyle name="Контрольная ячейка 3" xfId="358"/>
    <cellStyle name="Контрольная ячейка 4" xfId="359"/>
    <cellStyle name="Контрольная ячейка 5" xfId="360"/>
    <cellStyle name="Название 2" xfId="361"/>
    <cellStyle name="Название 3" xfId="362"/>
    <cellStyle name="Название 4" xfId="363"/>
    <cellStyle name="Название 5" xfId="364"/>
    <cellStyle name="Нейтральный 2" xfId="365"/>
    <cellStyle name="Нейтральный 3" xfId="366"/>
    <cellStyle name="Нейтральный 4" xfId="367"/>
    <cellStyle name="Нейтральный 5" xfId="368"/>
    <cellStyle name="Обычный" xfId="0" builtinId="0"/>
    <cellStyle name="Обычный 10" xfId="411"/>
    <cellStyle name="Обычный 11" xfId="414"/>
    <cellStyle name="Обычный 11 2" xfId="453"/>
    <cellStyle name="Обычный 12" xfId="415"/>
    <cellStyle name="Обычный 12 3" xfId="435"/>
    <cellStyle name="Обычный 12 3 2" xfId="441"/>
    <cellStyle name="Обычный 13" xfId="416"/>
    <cellStyle name="Обычный 13 5" xfId="438"/>
    <cellStyle name="Обычный 14" xfId="417"/>
    <cellStyle name="Обычный 15" xfId="418"/>
    <cellStyle name="Обычный 16" xfId="419"/>
    <cellStyle name="Обычный 16 5" xfId="439"/>
    <cellStyle name="Обычный 17" xfId="421"/>
    <cellStyle name="Обычный 18" xfId="420"/>
    <cellStyle name="Обычный 19" xfId="422"/>
    <cellStyle name="Обычный 2" xfId="369"/>
    <cellStyle name="Обычный 2 2" xfId="370"/>
    <cellStyle name="Обычный 2 3" xfId="371"/>
    <cellStyle name="Обычный 2 4" xfId="372"/>
    <cellStyle name="Обычный 2 4 2" xfId="373"/>
    <cellStyle name="Обычный 2 5" xfId="374"/>
    <cellStyle name="Обычный 20" xfId="423"/>
    <cellStyle name="Обычный 21" xfId="424"/>
    <cellStyle name="Обычный 22" xfId="425"/>
    <cellStyle name="Обычный 23" xfId="426"/>
    <cellStyle name="Обычный 24" xfId="427"/>
    <cellStyle name="Обычный 25" xfId="428"/>
    <cellStyle name="Обычный 26" xfId="429"/>
    <cellStyle name="Обычный 27" xfId="430"/>
    <cellStyle name="Обычный 28" xfId="431"/>
    <cellStyle name="Обычный 29" xfId="432"/>
    <cellStyle name="Обычный 29 5" xfId="440"/>
    <cellStyle name="Обычный 3" xfId="375"/>
    <cellStyle name="Обычный 3 2" xfId="376"/>
    <cellStyle name="Обычный 30" xfId="433"/>
    <cellStyle name="Обычный 31" xfId="434"/>
    <cellStyle name="Обычный 31 2" xfId="442"/>
    <cellStyle name="Обычный 33 2" xfId="436"/>
    <cellStyle name="Обычный 34" xfId="443"/>
    <cellStyle name="Обычный 35" xfId="444"/>
    <cellStyle name="Обычный 36" xfId="445"/>
    <cellStyle name="Обычный 38" xfId="446"/>
    <cellStyle name="Обычный 39" xfId="447"/>
    <cellStyle name="Обычный 4" xfId="377"/>
    <cellStyle name="Обычный 4 6" xfId="412"/>
    <cellStyle name="Обычный 4 6 6" xfId="437"/>
    <cellStyle name="Обычный 4 7" xfId="413"/>
    <cellStyle name="Обычный 42" xfId="448"/>
    <cellStyle name="Обычный 43" xfId="449"/>
    <cellStyle name="Обычный 45" xfId="450"/>
    <cellStyle name="Обычный 5" xfId="378"/>
    <cellStyle name="Обычный 6" xfId="379"/>
    <cellStyle name="Обычный 7" xfId="380"/>
    <cellStyle name="Обычный 8" xfId="381"/>
    <cellStyle name="Обычный 9" xfId="1"/>
    <cellStyle name="Плохой 2" xfId="382"/>
    <cellStyle name="Плохой 3" xfId="383"/>
    <cellStyle name="Плохой 4" xfId="384"/>
    <cellStyle name="Плохой 5" xfId="385"/>
    <cellStyle name="Поле сводной таблицы" xfId="386"/>
    <cellStyle name="Пояснение 2" xfId="387"/>
    <cellStyle name="Пояснение 3" xfId="388"/>
    <cellStyle name="Пояснение 4" xfId="389"/>
    <cellStyle name="Пояснение 5" xfId="390"/>
    <cellStyle name="Примечание 2" xfId="391"/>
    <cellStyle name="Примечание 3" xfId="392"/>
    <cellStyle name="Примечание 4" xfId="393"/>
    <cellStyle name="Примечание 5" xfId="394"/>
    <cellStyle name="Результат сводной таблицы" xfId="395"/>
    <cellStyle name="Связанная ячейка 2" xfId="396"/>
    <cellStyle name="Связанная ячейка 3" xfId="397"/>
    <cellStyle name="Связанная ячейка 4" xfId="398"/>
    <cellStyle name="Связанная ячейка 5" xfId="399"/>
    <cellStyle name="Текст предупреждения 2" xfId="400"/>
    <cellStyle name="Текст предупреждения 3" xfId="401"/>
    <cellStyle name="Текст предупреждения 4" xfId="402"/>
    <cellStyle name="Текст предупреждения 5" xfId="403"/>
    <cellStyle name="Угол сводной таблицы" xfId="404"/>
    <cellStyle name="Финансовый" xfId="410" builtinId="3"/>
    <cellStyle name="Финансовый 2" xfId="405"/>
    <cellStyle name="Хороший 2" xfId="406"/>
    <cellStyle name="Хороший 3" xfId="407"/>
    <cellStyle name="Хороший 4" xfId="408"/>
    <cellStyle name="Хороший 5" xfId="409"/>
  </cellStyles>
  <dxfs count="50"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77" formatCode="m/d/yy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77" formatCode="m/d/yy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76" formatCode="dd\.mm\.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ahoma"/>
        <scheme val="none"/>
      </font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59999389629810485"/>
          <bgColor theme="4" tint="0.79998168889431442"/>
        </patternFill>
      </fill>
    </dxf>
    <dxf>
      <font>
        <b/>
        <color theme="1"/>
      </font>
      <border>
        <left style="medium">
          <color theme="5" tint="0.59999389629810485"/>
        </left>
        <right style="medium">
          <color theme="5" tint="0.59999389629810485"/>
        </right>
        <top style="medium">
          <color theme="5" tint="0.59999389629810485"/>
        </top>
        <bottom style="medium">
          <color theme="5" tint="0.59999389629810485"/>
        </bottom>
      </border>
    </dxf>
    <dxf>
      <border>
        <left style="thin">
          <color theme="5" tint="0.39997558519241921"/>
        </left>
        <right style="thin">
          <color theme="5" tint="0.39997558519241921"/>
        </right>
      </border>
    </dxf>
    <dxf>
      <border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/>
        <color theme="1"/>
      </font>
      <fill>
        <patternFill>
          <bgColor theme="3" tint="0.7999816888943144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 patternType="solid">
          <fgColor theme="5"/>
          <bgColor theme="3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</dxf>
  </dxfs>
  <tableStyles count="1" defaultTableStyle="TableStyleMedium2" defaultPivotStyle="PivotStyleLight16">
    <tableStyle name="Lineup" table="0" count="11">
      <tableStyleElement type="headerRow" dxfId="49"/>
      <tableStyleElement type="totalRow" dxfId="48"/>
      <tableStyleElement type="firstRowStripe" dxfId="47"/>
      <tableStyleElement type="firstColumnStripe" dxfId="46"/>
      <tableStyleElement type="firstSubtotalColumn" dxfId="45"/>
      <tableStyleElement type="firstSubtotalRow" dxfId="44"/>
      <tableStyleElement type="secondSubtotalRow" dxfId="43"/>
      <tableStyleElement type="firstRowSubheading" dxfId="42"/>
      <tableStyleElement type="secondRowSubheading" dxfId="41"/>
      <tableStyleElement type="pageFieldLabels" dxfId="40"/>
      <tableStyleElement type="pageFieldValues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 b="1" i="0" baseline="0"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Destinations for grain at sea, tons </a:t>
            </a:r>
            <a:endParaRPr lang="ru-RU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646188147774595"/>
          <c:y val="0.16231161063107766"/>
          <c:w val="0.3826875222387468"/>
          <c:h val="0.74015612078307236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017-4561-8A4F-B3B764938964}"/>
              </c:ext>
            </c:extLst>
          </c:dPt>
          <c:dLbls>
            <c:dLbl>
              <c:idx val="0"/>
              <c:layout>
                <c:manualLayout>
                  <c:x val="3.835622827675484E-2"/>
                  <c:y val="-1.2202413496474045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tx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81567237931479"/>
                      <c:h val="5.98742723030137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B90-4212-90E8-44FA00FC50EE}"/>
                </c:ext>
              </c:extLst>
            </c:dLbl>
            <c:dLbl>
              <c:idx val="1"/>
              <c:layout>
                <c:manualLayout>
                  <c:x val="5.8516197410151431E-3"/>
                  <c:y val="2.2635241109875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0BC-42AA-90D8-8DEA57419F3F}"/>
                </c:ext>
              </c:extLst>
            </c:dLbl>
            <c:dLbl>
              <c:idx val="2"/>
              <c:layout>
                <c:manualLayout>
                  <c:x val="-1.3166144417284071E-2"/>
                  <c:y val="7.0735128468360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17-4561-8A4F-B3B764938964}"/>
                </c:ext>
              </c:extLst>
            </c:dLbl>
            <c:dLbl>
              <c:idx val="3"/>
              <c:layout>
                <c:manualLayout>
                  <c:x val="2.0893177077199968E-2"/>
                  <c:y val="2.638558874547916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E17-443B-874B-BE338926989F}"/>
                </c:ext>
              </c:extLst>
            </c:dLbl>
            <c:dLbl>
              <c:idx val="4"/>
              <c:layout>
                <c:manualLayout>
                  <c:x val="-8.9020854712357489E-3"/>
                  <c:y val="4.806324972283122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90-4212-90E8-44FA00FC50EE}"/>
                </c:ext>
              </c:extLst>
            </c:dLbl>
            <c:dLbl>
              <c:idx val="5"/>
              <c:layout>
                <c:manualLayout>
                  <c:x val="-1.7554859223045484E-2"/>
                  <c:y val="-8.488215416203280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17-443B-874B-BE338926989F}"/>
                </c:ext>
              </c:extLst>
            </c:dLbl>
            <c:dLbl>
              <c:idx val="8"/>
              <c:layout>
                <c:manualLayout>
                  <c:x val="2.6332298728754196E-2"/>
                  <c:y val="-2.108462859691452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E17-443B-874B-BE338926989F}"/>
                </c:ext>
              </c:extLst>
            </c:dLbl>
            <c:dLbl>
              <c:idx val="9"/>
              <c:layout>
                <c:manualLayout>
                  <c:x val="2.528183511935804E-2"/>
                  <c:y val="-2.36053000518666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17-4561-8A4F-B3B7649389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'GrainFlow USA and Canada trends'!$B$14:$B$23</c:f>
              <c:strCache>
                <c:ptCount val="10"/>
                <c:pt idx="0">
                  <c:v>Japan</c:v>
                </c:pt>
                <c:pt idx="1">
                  <c:v>South Korea</c:v>
                </c:pt>
                <c:pt idx="2">
                  <c:v>Singapore</c:v>
                </c:pt>
                <c:pt idx="3">
                  <c:v>Egypt</c:v>
                </c:pt>
                <c:pt idx="4">
                  <c:v>Spain</c:v>
                </c:pt>
                <c:pt idx="5">
                  <c:v>Indonesia</c:v>
                </c:pt>
                <c:pt idx="6">
                  <c:v>Mexico</c:v>
                </c:pt>
                <c:pt idx="7">
                  <c:v>Sri Lanka</c:v>
                </c:pt>
                <c:pt idx="8">
                  <c:v>China</c:v>
                </c:pt>
                <c:pt idx="9">
                  <c:v>Vietnam</c:v>
                </c:pt>
              </c:strCache>
            </c:strRef>
          </c:cat>
          <c:val>
            <c:numRef>
              <c:f>'GrainFlow USA and Canada trends'!$C$14:$C$23</c:f>
              <c:numCache>
                <c:formatCode>General</c:formatCode>
                <c:ptCount val="10"/>
                <c:pt idx="0">
                  <c:v>1311612</c:v>
                </c:pt>
                <c:pt idx="1">
                  <c:v>722447</c:v>
                </c:pt>
                <c:pt idx="2">
                  <c:v>465000</c:v>
                </c:pt>
                <c:pt idx="3">
                  <c:v>407255</c:v>
                </c:pt>
                <c:pt idx="4">
                  <c:v>345573</c:v>
                </c:pt>
                <c:pt idx="5">
                  <c:v>345008</c:v>
                </c:pt>
                <c:pt idx="6">
                  <c:v>270383</c:v>
                </c:pt>
                <c:pt idx="7">
                  <c:v>249066</c:v>
                </c:pt>
                <c:pt idx="8">
                  <c:v>243000</c:v>
                </c:pt>
                <c:pt idx="9">
                  <c:v>236827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B9-2A4A-809B-C9E5B10356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Grain</a:t>
            </a:r>
            <a:r>
              <a:rPr lang="en-US" sz="1400" baseline="0"/>
              <a:t> laden vessels departed from USA &amp; Canada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78330395634491878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'Vessels sailed from USA and Can'!$D$85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'Vessels sailed from USA and Can'!$C$86:$C$112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cat>
          <c:val>
            <c:numRef>
              <c:f>'Vessels sailed from USA and Can'!$D$86:$D$112</c:f>
              <c:numCache>
                <c:formatCode>General</c:formatCode>
                <c:ptCount val="27"/>
                <c:pt idx="0">
                  <c:v>3182419</c:v>
                </c:pt>
                <c:pt idx="1">
                  <c:v>3517550</c:v>
                </c:pt>
                <c:pt idx="2">
                  <c:v>2923569</c:v>
                </c:pt>
                <c:pt idx="3">
                  <c:v>3082500</c:v>
                </c:pt>
                <c:pt idx="4">
                  <c:v>3011044</c:v>
                </c:pt>
                <c:pt idx="5">
                  <c:v>2218010</c:v>
                </c:pt>
                <c:pt idx="6">
                  <c:v>2699011</c:v>
                </c:pt>
                <c:pt idx="7">
                  <c:v>2477679</c:v>
                </c:pt>
                <c:pt idx="8">
                  <c:v>2032304</c:v>
                </c:pt>
                <c:pt idx="9">
                  <c:v>2470352</c:v>
                </c:pt>
                <c:pt idx="10">
                  <c:v>2410855</c:v>
                </c:pt>
                <c:pt idx="11">
                  <c:v>1903600</c:v>
                </c:pt>
                <c:pt idx="12">
                  <c:v>2092949</c:v>
                </c:pt>
                <c:pt idx="13">
                  <c:v>1890321</c:v>
                </c:pt>
                <c:pt idx="14">
                  <c:v>1554564</c:v>
                </c:pt>
                <c:pt idx="15">
                  <c:v>2149218</c:v>
                </c:pt>
                <c:pt idx="16">
                  <c:v>2017993</c:v>
                </c:pt>
                <c:pt idx="17">
                  <c:v>2301894</c:v>
                </c:pt>
                <c:pt idx="18">
                  <c:v>1906747</c:v>
                </c:pt>
                <c:pt idx="19">
                  <c:v>2198728</c:v>
                </c:pt>
                <c:pt idx="20">
                  <c:v>2354686</c:v>
                </c:pt>
                <c:pt idx="21">
                  <c:v>2530770</c:v>
                </c:pt>
                <c:pt idx="22">
                  <c:v>2330351</c:v>
                </c:pt>
                <c:pt idx="23">
                  <c:v>3168127</c:v>
                </c:pt>
                <c:pt idx="24">
                  <c:v>2570937</c:v>
                </c:pt>
                <c:pt idx="25">
                  <c:v>3401302</c:v>
                </c:pt>
                <c:pt idx="26">
                  <c:v>3005572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F-4167-8DF4-7FEA594B3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37472"/>
        <c:axId val="42139008"/>
      </c:barChart>
      <c:lineChart>
        <c:grouping val="standard"/>
        <c:varyColors val="0"/>
        <c:ser>
          <c:idx val="2"/>
          <c:order val="1"/>
          <c:tx>
            <c:strRef>
              <c:f>'Vessels sailed from USA and Can'!$E$85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16"/>
              <c:layout>
                <c:manualLayout>
                  <c:x val="-7.1960929667216718E-3"/>
                  <c:y val="-1.0598032804833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2F-4167-8DF4-7FEA594B38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'Vessels sailed from USA and Can'!$C$86:$C$112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cat>
          <c:val>
            <c:numRef>
              <c:f>'Vessels sailed from USA and Can'!$E$86:$E$112</c:f>
              <c:numCache>
                <c:formatCode>General</c:formatCode>
                <c:ptCount val="27"/>
                <c:pt idx="0">
                  <c:v>58</c:v>
                </c:pt>
                <c:pt idx="1">
                  <c:v>69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48</c:v>
                </c:pt>
                <c:pt idx="6">
                  <c:v>66</c:v>
                </c:pt>
                <c:pt idx="7">
                  <c:v>65</c:v>
                </c:pt>
                <c:pt idx="8">
                  <c:v>60</c:v>
                </c:pt>
                <c:pt idx="9">
                  <c:v>67</c:v>
                </c:pt>
                <c:pt idx="10">
                  <c:v>58</c:v>
                </c:pt>
                <c:pt idx="11">
                  <c:v>49</c:v>
                </c:pt>
                <c:pt idx="12">
                  <c:v>49</c:v>
                </c:pt>
                <c:pt idx="13">
                  <c:v>47</c:v>
                </c:pt>
                <c:pt idx="14">
                  <c:v>37</c:v>
                </c:pt>
                <c:pt idx="15">
                  <c:v>54</c:v>
                </c:pt>
                <c:pt idx="16">
                  <c:v>51</c:v>
                </c:pt>
                <c:pt idx="17">
                  <c:v>61</c:v>
                </c:pt>
                <c:pt idx="18">
                  <c:v>48</c:v>
                </c:pt>
                <c:pt idx="19">
                  <c:v>56</c:v>
                </c:pt>
                <c:pt idx="20">
                  <c:v>56</c:v>
                </c:pt>
                <c:pt idx="21">
                  <c:v>66</c:v>
                </c:pt>
                <c:pt idx="22">
                  <c:v>55</c:v>
                </c:pt>
                <c:pt idx="23">
                  <c:v>77</c:v>
                </c:pt>
                <c:pt idx="24">
                  <c:v>61</c:v>
                </c:pt>
                <c:pt idx="25">
                  <c:v>75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F-4167-8DF4-7FEA594B3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2192"/>
        <c:axId val="40310272"/>
      </c:lineChart>
      <c:catAx>
        <c:axId val="4213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2139008"/>
        <c:crosses val="autoZero"/>
        <c:auto val="1"/>
        <c:lblAlgn val="ctr"/>
        <c:lblOffset val="100"/>
        <c:noMultiLvlLbl val="0"/>
      </c:catAx>
      <c:valAx>
        <c:axId val="42139008"/>
        <c:scaling>
          <c:orientation val="minMax"/>
          <c:max val="4000000"/>
        </c:scaling>
        <c:delete val="0"/>
        <c:axPos val="l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95254234968255258"/>
              <c:y val="0.3940538234208577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2137472"/>
        <c:crosses val="autoZero"/>
        <c:crossBetween val="between"/>
        <c:majorUnit val="500000"/>
      </c:valAx>
      <c:valAx>
        <c:axId val="40310272"/>
        <c:scaling>
          <c:orientation val="minMax"/>
          <c:max val="80"/>
          <c:min val="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0312192"/>
        <c:crosses val="max"/>
        <c:crossBetween val="between"/>
        <c:majorUnit val="10"/>
        <c:minorUnit val="2"/>
      </c:valAx>
      <c:catAx>
        <c:axId val="40312192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90969710018382255"/>
              <c:y val="0.857630656122909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0310272"/>
        <c:crosses val="max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77890652251212544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US and Canadia grain'!$D$80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US and Canadia grain'!$C$81:$C$107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cat>
          <c:val>
            <c:numRef>
              <c:f>'Discharged US and Canadia grain'!$D$81:$D$107</c:f>
              <c:numCache>
                <c:formatCode>General</c:formatCode>
                <c:ptCount val="27"/>
                <c:pt idx="0">
                  <c:v>1948000</c:v>
                </c:pt>
                <c:pt idx="1">
                  <c:v>2986690</c:v>
                </c:pt>
                <c:pt idx="2">
                  <c:v>2269468</c:v>
                </c:pt>
                <c:pt idx="3">
                  <c:v>2622629</c:v>
                </c:pt>
                <c:pt idx="4">
                  <c:v>2759630</c:v>
                </c:pt>
                <c:pt idx="5">
                  <c:v>3093516</c:v>
                </c:pt>
                <c:pt idx="6">
                  <c:v>2905302</c:v>
                </c:pt>
                <c:pt idx="7">
                  <c:v>3223208</c:v>
                </c:pt>
                <c:pt idx="8">
                  <c:v>4502337</c:v>
                </c:pt>
                <c:pt idx="9">
                  <c:v>2056039</c:v>
                </c:pt>
                <c:pt idx="10">
                  <c:v>1751611</c:v>
                </c:pt>
                <c:pt idx="11">
                  <c:v>1034884</c:v>
                </c:pt>
                <c:pt idx="12">
                  <c:v>1261856</c:v>
                </c:pt>
                <c:pt idx="13">
                  <c:v>3037287</c:v>
                </c:pt>
                <c:pt idx="14">
                  <c:v>2380567</c:v>
                </c:pt>
                <c:pt idx="15">
                  <c:v>2111689</c:v>
                </c:pt>
                <c:pt idx="16">
                  <c:v>2425898</c:v>
                </c:pt>
                <c:pt idx="17">
                  <c:v>1598776</c:v>
                </c:pt>
                <c:pt idx="18">
                  <c:v>1807676</c:v>
                </c:pt>
                <c:pt idx="19">
                  <c:v>2726784</c:v>
                </c:pt>
                <c:pt idx="20">
                  <c:v>1862672</c:v>
                </c:pt>
                <c:pt idx="21">
                  <c:v>1935988</c:v>
                </c:pt>
                <c:pt idx="22">
                  <c:v>2471394</c:v>
                </c:pt>
                <c:pt idx="23">
                  <c:v>1799943</c:v>
                </c:pt>
                <c:pt idx="24">
                  <c:v>2538566</c:v>
                </c:pt>
                <c:pt idx="25">
                  <c:v>2342217</c:v>
                </c:pt>
                <c:pt idx="26">
                  <c:v>2535577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D-4F94-9D2F-1B166B0A9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86080"/>
        <c:axId val="40287616"/>
      </c:barChart>
      <c:lineChart>
        <c:grouping val="standard"/>
        <c:varyColors val="0"/>
        <c:ser>
          <c:idx val="2"/>
          <c:order val="1"/>
          <c:tx>
            <c:strRef>
              <c:f>'Discharged US and Canadia grain'!$E$80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9.4285616075943045E-4"/>
                  <c:y val="-1.4837245926767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57D-4F94-9D2F-1B166B0A91B8}"/>
                </c:ext>
              </c:extLst>
            </c:dLbl>
            <c:dLbl>
              <c:idx val="5"/>
              <c:layout>
                <c:manualLayout>
                  <c:x val="0"/>
                  <c:y val="-2.543527873160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57D-4F94-9D2F-1B166B0A91B8}"/>
                </c:ext>
              </c:extLst>
            </c:dLbl>
            <c:dLbl>
              <c:idx val="6"/>
              <c:layout>
                <c:manualLayout>
                  <c:x val="4.7142808037974977E-3"/>
                  <c:y val="-1.907645904870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57D-4F94-9D2F-1B166B0A91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US and Canadia grain'!$C$81:$C$107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cat>
          <c:val>
            <c:numRef>
              <c:f>'Discharged US and Canadia grain'!$E$81:$E$107</c:f>
              <c:numCache>
                <c:formatCode>General</c:formatCode>
                <c:ptCount val="27"/>
                <c:pt idx="0">
                  <c:v>42</c:v>
                </c:pt>
                <c:pt idx="1">
                  <c:v>50</c:v>
                </c:pt>
                <c:pt idx="2">
                  <c:v>51</c:v>
                </c:pt>
                <c:pt idx="3">
                  <c:v>57</c:v>
                </c:pt>
                <c:pt idx="4">
                  <c:v>58</c:v>
                </c:pt>
                <c:pt idx="5">
                  <c:v>69</c:v>
                </c:pt>
                <c:pt idx="6">
                  <c:v>65</c:v>
                </c:pt>
                <c:pt idx="7">
                  <c:v>72</c:v>
                </c:pt>
                <c:pt idx="8">
                  <c:v>113</c:v>
                </c:pt>
                <c:pt idx="9">
                  <c:v>49</c:v>
                </c:pt>
                <c:pt idx="10">
                  <c:v>45</c:v>
                </c:pt>
                <c:pt idx="11">
                  <c:v>36</c:v>
                </c:pt>
                <c:pt idx="12">
                  <c:v>40</c:v>
                </c:pt>
                <c:pt idx="13">
                  <c:v>63</c:v>
                </c:pt>
                <c:pt idx="14">
                  <c:v>66</c:v>
                </c:pt>
                <c:pt idx="15">
                  <c:v>61</c:v>
                </c:pt>
                <c:pt idx="16">
                  <c:v>56</c:v>
                </c:pt>
                <c:pt idx="17">
                  <c:v>40</c:v>
                </c:pt>
                <c:pt idx="18">
                  <c:v>48</c:v>
                </c:pt>
                <c:pt idx="19">
                  <c:v>68</c:v>
                </c:pt>
                <c:pt idx="20">
                  <c:v>51</c:v>
                </c:pt>
                <c:pt idx="21">
                  <c:v>52</c:v>
                </c:pt>
                <c:pt idx="22">
                  <c:v>60</c:v>
                </c:pt>
                <c:pt idx="23">
                  <c:v>47</c:v>
                </c:pt>
                <c:pt idx="24">
                  <c:v>60</c:v>
                </c:pt>
                <c:pt idx="25">
                  <c:v>57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7D-4F94-9D2F-1B166B0A9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3264"/>
        <c:axId val="40441344"/>
      </c:lineChart>
      <c:catAx>
        <c:axId val="4028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0287616"/>
        <c:crosses val="autoZero"/>
        <c:auto val="1"/>
        <c:lblAlgn val="ctr"/>
        <c:lblOffset val="100"/>
        <c:noMultiLvlLbl val="0"/>
      </c:catAx>
      <c:valAx>
        <c:axId val="40287616"/>
        <c:scaling>
          <c:orientation val="minMax"/>
          <c:max val="6000000"/>
        </c:scaling>
        <c:delete val="0"/>
        <c:axPos val="l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94431653289769901"/>
              <c:y val="0.3806804458692800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0286080"/>
        <c:crosses val="autoZero"/>
        <c:crossBetween val="between"/>
        <c:majorUnit val="500000"/>
      </c:valAx>
      <c:valAx>
        <c:axId val="40441344"/>
        <c:scaling>
          <c:orientation val="minMax"/>
          <c:max val="120"/>
          <c:min val="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0443264"/>
        <c:crosses val="max"/>
        <c:crossBetween val="between"/>
        <c:majorUnit val="10"/>
        <c:minorUnit val="2"/>
      </c:valAx>
      <c:catAx>
        <c:axId val="4044326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91468096340705407"/>
              <c:y val="0.855680141788516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0441344"/>
        <c:crosses val="max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Vessels laden with grains at sea, by type</a:t>
            </a:r>
            <a:endParaRPr lang="ru-RU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118052950194238E-2"/>
          <c:y val="0.11672704798028803"/>
          <c:w val="0.87435511958984036"/>
          <c:h val="0.7375078190957077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'Grain and vessels at sea'!$D$173</c:f>
              <c:strCache>
                <c:ptCount val="1"/>
                <c:pt idx="0">
                  <c:v>week 40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'Grain and vessels at sea'!$B$176:$B$178</c:f>
              <c:strCache>
                <c:ptCount val="3"/>
                <c:pt idx="0">
                  <c:v>small Handy / Handymax (13-49k dwt)</c:v>
                </c:pt>
                <c:pt idx="1">
                  <c:v>Supramax/Ultramax (49-67k dwt)</c:v>
                </c:pt>
                <c:pt idx="2">
                  <c:v>Panamax/Kamsarmax/Cape (above 67k dwt)</c:v>
                </c:pt>
              </c:strCache>
            </c:strRef>
          </c:cat>
          <c:val>
            <c:numRef>
              <c:f>'Grain and vessels at sea'!$D$176:$D$178</c:f>
              <c:numCache>
                <c:formatCode>General</c:formatCode>
                <c:ptCount val="3"/>
                <c:pt idx="0">
                  <c:v>45</c:v>
                </c:pt>
                <c:pt idx="1">
                  <c:v>73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5-49C8-BCF3-F916C7B810A0}"/>
            </c:ext>
          </c:extLst>
        </c:ser>
        <c:ser>
          <c:idx val="2"/>
          <c:order val="2"/>
          <c:tx>
            <c:strRef>
              <c:f>'Grain and vessels at sea'!$E$173</c:f>
              <c:strCache>
                <c:ptCount val="1"/>
                <c:pt idx="0">
                  <c:v>week 39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3A5-49C8-BCF3-F916C7B810A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3A5-49C8-BCF3-F916C7B810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'Grain and vessels at sea'!$B$176:$B$178</c:f>
              <c:strCache>
                <c:ptCount val="3"/>
                <c:pt idx="0">
                  <c:v>small Handy / Handymax (13-49k dwt)</c:v>
                </c:pt>
                <c:pt idx="1">
                  <c:v>Supramax/Ultramax (49-67k dwt)</c:v>
                </c:pt>
                <c:pt idx="2">
                  <c:v>Panamax/Kamsarmax/Cape (above 67k dwt)</c:v>
                </c:pt>
              </c:strCache>
            </c:strRef>
          </c:cat>
          <c:val>
            <c:numRef>
              <c:f>'Grain and vessels at sea'!$E$176:$E$178</c:f>
              <c:numCache>
                <c:formatCode>0</c:formatCode>
                <c:ptCount val="3"/>
                <c:pt idx="0">
                  <c:v>44</c:v>
                </c:pt>
                <c:pt idx="1">
                  <c:v>78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A5-49C8-BCF3-F916C7B810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83168"/>
        <c:axId val="42584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'Grain and vessels at sea'!$C$174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'Grain and vessels at sea'!$B$176:$B$178</c15:sqref>
                        </c15:formulaRef>
                      </c:ext>
                    </c:extLst>
                    <c:strCache>
                      <c:ptCount val="3"/>
                      <c:pt idx="0">
                        <c:v>small Handy / Handymax (13-49k dwt)</c:v>
                      </c:pt>
                      <c:pt idx="1">
                        <c:v>Supramax/Ultramax (49-67k dwt)</c:v>
                      </c:pt>
                      <c:pt idx="2">
                        <c:v>Panamax/Kamsarmax/Cape (above 67k dwt)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'Grain and vessels at sea'!$C$176:$C$178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C3A5-49C8-BCF3-F916C7B810A0}"/>
                  </c:ext>
                </c:extLst>
              </c15:ser>
            </c15:filteredBarSeries>
          </c:ext>
        </c:extLst>
      </c:barChart>
      <c:catAx>
        <c:axId val="4258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2584704"/>
        <c:crosses val="autoZero"/>
        <c:auto val="1"/>
        <c:lblAlgn val="ctr"/>
        <c:lblOffset val="100"/>
        <c:noMultiLvlLbl val="0"/>
      </c:catAx>
      <c:valAx>
        <c:axId val="42584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258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Grain</a:t>
            </a:r>
            <a:r>
              <a:rPr lang="en-US" sz="1400" baseline="0"/>
              <a:t> laden vessels departed from USA &amp; Canada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'Vessels sailed from USA and Can'!$D$85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'Vessels sailed from USA and Can'!$C$86:$C$112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cat>
          <c:val>
            <c:numRef>
              <c:f>'Vessels sailed from USA and Can'!$D$86:$D$112</c:f>
              <c:numCache>
                <c:formatCode>General</c:formatCode>
                <c:ptCount val="27"/>
                <c:pt idx="0">
                  <c:v>3182419</c:v>
                </c:pt>
                <c:pt idx="1">
                  <c:v>3517550</c:v>
                </c:pt>
                <c:pt idx="2">
                  <c:v>2923569</c:v>
                </c:pt>
                <c:pt idx="3">
                  <c:v>3082500</c:v>
                </c:pt>
                <c:pt idx="4">
                  <c:v>3011044</c:v>
                </c:pt>
                <c:pt idx="5">
                  <c:v>2218010</c:v>
                </c:pt>
                <c:pt idx="6">
                  <c:v>2699011</c:v>
                </c:pt>
                <c:pt idx="7">
                  <c:v>2477679</c:v>
                </c:pt>
                <c:pt idx="8">
                  <c:v>2032304</c:v>
                </c:pt>
                <c:pt idx="9">
                  <c:v>2470352</c:v>
                </c:pt>
                <c:pt idx="10">
                  <c:v>2410855</c:v>
                </c:pt>
                <c:pt idx="11">
                  <c:v>1903600</c:v>
                </c:pt>
                <c:pt idx="12">
                  <c:v>2092949</c:v>
                </c:pt>
                <c:pt idx="13">
                  <c:v>1890321</c:v>
                </c:pt>
                <c:pt idx="14">
                  <c:v>1554564</c:v>
                </c:pt>
                <c:pt idx="15">
                  <c:v>2149218</c:v>
                </c:pt>
                <c:pt idx="16">
                  <c:v>2017993</c:v>
                </c:pt>
                <c:pt idx="17">
                  <c:v>2301894</c:v>
                </c:pt>
                <c:pt idx="18">
                  <c:v>1906747</c:v>
                </c:pt>
                <c:pt idx="19">
                  <c:v>2198728</c:v>
                </c:pt>
                <c:pt idx="20">
                  <c:v>2354686</c:v>
                </c:pt>
                <c:pt idx="21">
                  <c:v>2530770</c:v>
                </c:pt>
                <c:pt idx="22">
                  <c:v>2330351</c:v>
                </c:pt>
                <c:pt idx="23">
                  <c:v>3168127</c:v>
                </c:pt>
                <c:pt idx="24">
                  <c:v>2570937</c:v>
                </c:pt>
                <c:pt idx="25">
                  <c:v>3401302</c:v>
                </c:pt>
                <c:pt idx="26">
                  <c:v>3005572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37472"/>
        <c:axId val="42139008"/>
      </c:barChart>
      <c:lineChart>
        <c:grouping val="standard"/>
        <c:varyColors val="0"/>
        <c:ser>
          <c:idx val="2"/>
          <c:order val="1"/>
          <c:tx>
            <c:strRef>
              <c:f>'Vessels sailed from USA and Can'!$E$85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16"/>
              <c:layout>
                <c:manualLayout>
                  <c:x val="-7.1960929667216718E-3"/>
                  <c:y val="-1.0598032804833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54-4A27-8747-4CD9EE53EB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'Vessels sailed from USA and Can'!$C$86:$C$112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cat>
          <c:val>
            <c:numRef>
              <c:f>'Vessels sailed from USA and Can'!$E$86:$E$112</c:f>
              <c:numCache>
                <c:formatCode>General</c:formatCode>
                <c:ptCount val="27"/>
                <c:pt idx="0">
                  <c:v>58</c:v>
                </c:pt>
                <c:pt idx="1">
                  <c:v>69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48</c:v>
                </c:pt>
                <c:pt idx="6">
                  <c:v>66</c:v>
                </c:pt>
                <c:pt idx="7">
                  <c:v>65</c:v>
                </c:pt>
                <c:pt idx="8">
                  <c:v>60</c:v>
                </c:pt>
                <c:pt idx="9">
                  <c:v>67</c:v>
                </c:pt>
                <c:pt idx="10">
                  <c:v>58</c:v>
                </c:pt>
                <c:pt idx="11">
                  <c:v>49</c:v>
                </c:pt>
                <c:pt idx="12">
                  <c:v>49</c:v>
                </c:pt>
                <c:pt idx="13">
                  <c:v>47</c:v>
                </c:pt>
                <c:pt idx="14">
                  <c:v>37</c:v>
                </c:pt>
                <c:pt idx="15">
                  <c:v>54</c:v>
                </c:pt>
                <c:pt idx="16">
                  <c:v>51</c:v>
                </c:pt>
                <c:pt idx="17">
                  <c:v>61</c:v>
                </c:pt>
                <c:pt idx="18">
                  <c:v>48</c:v>
                </c:pt>
                <c:pt idx="19">
                  <c:v>56</c:v>
                </c:pt>
                <c:pt idx="20">
                  <c:v>56</c:v>
                </c:pt>
                <c:pt idx="21">
                  <c:v>66</c:v>
                </c:pt>
                <c:pt idx="22">
                  <c:v>55</c:v>
                </c:pt>
                <c:pt idx="23">
                  <c:v>77</c:v>
                </c:pt>
                <c:pt idx="24">
                  <c:v>61</c:v>
                </c:pt>
                <c:pt idx="25">
                  <c:v>75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2192"/>
        <c:axId val="40310272"/>
      </c:lineChart>
      <c:catAx>
        <c:axId val="4213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2139008"/>
        <c:crosses val="autoZero"/>
        <c:auto val="1"/>
        <c:lblAlgn val="ctr"/>
        <c:lblOffset val="100"/>
        <c:noMultiLvlLbl val="0"/>
      </c:catAx>
      <c:valAx>
        <c:axId val="42139008"/>
        <c:scaling>
          <c:orientation val="minMax"/>
          <c:max val="4000000"/>
        </c:scaling>
        <c:delete val="0"/>
        <c:axPos val="l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2137472"/>
        <c:crosses val="autoZero"/>
        <c:crossBetween val="between"/>
        <c:majorUnit val="500000"/>
      </c:valAx>
      <c:valAx>
        <c:axId val="40310272"/>
        <c:scaling>
          <c:orientation val="minMax"/>
          <c:max val="80"/>
          <c:min val="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0312192"/>
        <c:crosses val="max"/>
        <c:crossBetween val="between"/>
        <c:majorUnit val="10"/>
        <c:minorUnit val="2"/>
      </c:valAx>
      <c:catAx>
        <c:axId val="40312192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0310272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US and Canadia grain'!$D$80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US and Canadia grain'!$C$81:$C$107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cat>
          <c:val>
            <c:numRef>
              <c:f>'Discharged US and Canadia grain'!$D$81:$D$107</c:f>
              <c:numCache>
                <c:formatCode>General</c:formatCode>
                <c:ptCount val="27"/>
                <c:pt idx="0">
                  <c:v>1948000</c:v>
                </c:pt>
                <c:pt idx="1">
                  <c:v>2986690</c:v>
                </c:pt>
                <c:pt idx="2">
                  <c:v>2269468</c:v>
                </c:pt>
                <c:pt idx="3">
                  <c:v>2622629</c:v>
                </c:pt>
                <c:pt idx="4">
                  <c:v>2759630</c:v>
                </c:pt>
                <c:pt idx="5">
                  <c:v>3093516</c:v>
                </c:pt>
                <c:pt idx="6">
                  <c:v>2905302</c:v>
                </c:pt>
                <c:pt idx="7">
                  <c:v>3223208</c:v>
                </c:pt>
                <c:pt idx="8">
                  <c:v>4502337</c:v>
                </c:pt>
                <c:pt idx="9">
                  <c:v>2056039</c:v>
                </c:pt>
                <c:pt idx="10">
                  <c:v>1751611</c:v>
                </c:pt>
                <c:pt idx="11">
                  <c:v>1034884</c:v>
                </c:pt>
                <c:pt idx="12">
                  <c:v>1261856</c:v>
                </c:pt>
                <c:pt idx="13">
                  <c:v>3037287</c:v>
                </c:pt>
                <c:pt idx="14">
                  <c:v>2380567</c:v>
                </c:pt>
                <c:pt idx="15">
                  <c:v>2111689</c:v>
                </c:pt>
                <c:pt idx="16">
                  <c:v>2425898</c:v>
                </c:pt>
                <c:pt idx="17">
                  <c:v>1598776</c:v>
                </c:pt>
                <c:pt idx="18">
                  <c:v>1807676</c:v>
                </c:pt>
                <c:pt idx="19">
                  <c:v>2726784</c:v>
                </c:pt>
                <c:pt idx="20">
                  <c:v>1862672</c:v>
                </c:pt>
                <c:pt idx="21">
                  <c:v>1935988</c:v>
                </c:pt>
                <c:pt idx="22">
                  <c:v>2471394</c:v>
                </c:pt>
                <c:pt idx="23">
                  <c:v>1799943</c:v>
                </c:pt>
                <c:pt idx="24">
                  <c:v>2538566</c:v>
                </c:pt>
                <c:pt idx="25">
                  <c:v>2342217</c:v>
                </c:pt>
                <c:pt idx="26">
                  <c:v>2535577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86080"/>
        <c:axId val="40287616"/>
      </c:barChart>
      <c:lineChart>
        <c:grouping val="standard"/>
        <c:varyColors val="0"/>
        <c:ser>
          <c:idx val="2"/>
          <c:order val="1"/>
          <c:tx>
            <c:strRef>
              <c:f>'Discharged US and Canadia grain'!$E$80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9.4285616075943045E-4"/>
                  <c:y val="-1.4837245926767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17-4061-8F98-69BB8F5746FC}"/>
                </c:ext>
              </c:extLst>
            </c:dLbl>
            <c:dLbl>
              <c:idx val="5"/>
              <c:layout>
                <c:manualLayout>
                  <c:x val="0"/>
                  <c:y val="-2.543527873160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17-4061-8F98-69BB8F5746FC}"/>
                </c:ext>
              </c:extLst>
            </c:dLbl>
            <c:dLbl>
              <c:idx val="6"/>
              <c:layout>
                <c:manualLayout>
                  <c:x val="4.7142808037974977E-3"/>
                  <c:y val="-1.907645904870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17-4061-8F98-69BB8F5746FC}"/>
                </c:ext>
              </c:extLst>
            </c:dLbl>
            <c:dLbl>
              <c:idx val="8"/>
              <c:layout>
                <c:manualLayout>
                  <c:x val="1.4807263473683878E-2"/>
                  <c:y val="-8.4736701550498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2A8-4E04-840C-ABE0BE78EA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US and Canadia grain'!$C$81:$C$107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cat>
          <c:val>
            <c:numRef>
              <c:f>'Discharged US and Canadia grain'!$E$81:$E$107</c:f>
              <c:numCache>
                <c:formatCode>General</c:formatCode>
                <c:ptCount val="27"/>
                <c:pt idx="0">
                  <c:v>42</c:v>
                </c:pt>
                <c:pt idx="1">
                  <c:v>50</c:v>
                </c:pt>
                <c:pt idx="2">
                  <c:v>51</c:v>
                </c:pt>
                <c:pt idx="3">
                  <c:v>57</c:v>
                </c:pt>
                <c:pt idx="4">
                  <c:v>58</c:v>
                </c:pt>
                <c:pt idx="5">
                  <c:v>69</c:v>
                </c:pt>
                <c:pt idx="6">
                  <c:v>65</c:v>
                </c:pt>
                <c:pt idx="7">
                  <c:v>72</c:v>
                </c:pt>
                <c:pt idx="8">
                  <c:v>113</c:v>
                </c:pt>
                <c:pt idx="9">
                  <c:v>49</c:v>
                </c:pt>
                <c:pt idx="10">
                  <c:v>45</c:v>
                </c:pt>
                <c:pt idx="11">
                  <c:v>36</c:v>
                </c:pt>
                <c:pt idx="12">
                  <c:v>40</c:v>
                </c:pt>
                <c:pt idx="13">
                  <c:v>63</c:v>
                </c:pt>
                <c:pt idx="14">
                  <c:v>66</c:v>
                </c:pt>
                <c:pt idx="15">
                  <c:v>61</c:v>
                </c:pt>
                <c:pt idx="16">
                  <c:v>56</c:v>
                </c:pt>
                <c:pt idx="17">
                  <c:v>40</c:v>
                </c:pt>
                <c:pt idx="18">
                  <c:v>48</c:v>
                </c:pt>
                <c:pt idx="19">
                  <c:v>68</c:v>
                </c:pt>
                <c:pt idx="20">
                  <c:v>51</c:v>
                </c:pt>
                <c:pt idx="21">
                  <c:v>52</c:v>
                </c:pt>
                <c:pt idx="22">
                  <c:v>60</c:v>
                </c:pt>
                <c:pt idx="23">
                  <c:v>47</c:v>
                </c:pt>
                <c:pt idx="24">
                  <c:v>60</c:v>
                </c:pt>
                <c:pt idx="25">
                  <c:v>57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3264"/>
        <c:axId val="40441344"/>
      </c:lineChart>
      <c:catAx>
        <c:axId val="4028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0287616"/>
        <c:crosses val="autoZero"/>
        <c:auto val="1"/>
        <c:lblAlgn val="ctr"/>
        <c:lblOffset val="100"/>
        <c:noMultiLvlLbl val="0"/>
      </c:catAx>
      <c:valAx>
        <c:axId val="40287616"/>
        <c:scaling>
          <c:orientation val="minMax"/>
          <c:max val="50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0286080"/>
        <c:crosses val="autoZero"/>
        <c:crossBetween val="between"/>
        <c:majorUnit val="500000"/>
      </c:valAx>
      <c:valAx>
        <c:axId val="40441344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0443264"/>
        <c:crosses val="max"/>
        <c:crossBetween val="between"/>
        <c:majorUnit val="10"/>
        <c:minorUnit val="2"/>
      </c:valAx>
      <c:catAx>
        <c:axId val="4044326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0441344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Vessels laden with grains at sea, by type</a:t>
            </a:r>
            <a:endParaRPr lang="ru-RU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118052950194238E-2"/>
          <c:y val="0.11672704798028803"/>
          <c:w val="0.87907861660944409"/>
          <c:h val="0.7375078190957077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'Grain and vessels at sea'!$D$173</c:f>
              <c:strCache>
                <c:ptCount val="1"/>
                <c:pt idx="0">
                  <c:v>week 40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'Grain and vessels at sea'!$B$176:$B$178</c:f>
              <c:strCache>
                <c:ptCount val="3"/>
                <c:pt idx="0">
                  <c:v>small Handy / Handymax (13-49k dwt)</c:v>
                </c:pt>
                <c:pt idx="1">
                  <c:v>Supramax/Ultramax (49-67k dwt)</c:v>
                </c:pt>
                <c:pt idx="2">
                  <c:v>Panamax/Kamsarmax/Cape (above 67k dwt)</c:v>
                </c:pt>
              </c:strCache>
            </c:strRef>
          </c:cat>
          <c:val>
            <c:numRef>
              <c:f>'Grain and vessels at sea'!$D$176:$D$178</c:f>
              <c:numCache>
                <c:formatCode>General</c:formatCode>
                <c:ptCount val="3"/>
                <c:pt idx="0">
                  <c:v>45</c:v>
                </c:pt>
                <c:pt idx="1">
                  <c:v>73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4-4526-87A9-7EE929FF2575}"/>
            </c:ext>
          </c:extLst>
        </c:ser>
        <c:ser>
          <c:idx val="2"/>
          <c:order val="2"/>
          <c:tx>
            <c:strRef>
              <c:f>'Grain and vessels at sea'!$E$173</c:f>
              <c:strCache>
                <c:ptCount val="1"/>
                <c:pt idx="0">
                  <c:v>week 39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0A-4627-8542-CDA06B475F6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B4-4526-87A9-7EE929FF25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'Grain and vessels at sea'!$B$176:$B$178</c:f>
              <c:strCache>
                <c:ptCount val="3"/>
                <c:pt idx="0">
                  <c:v>small Handy / Handymax (13-49k dwt)</c:v>
                </c:pt>
                <c:pt idx="1">
                  <c:v>Supramax/Ultramax (49-67k dwt)</c:v>
                </c:pt>
                <c:pt idx="2">
                  <c:v>Panamax/Kamsarmax/Cape (above 67k dwt)</c:v>
                </c:pt>
              </c:strCache>
            </c:strRef>
          </c:cat>
          <c:val>
            <c:numRef>
              <c:f>'Grain and vessels at sea'!$E$176:$E$178</c:f>
              <c:numCache>
                <c:formatCode>0</c:formatCode>
                <c:ptCount val="3"/>
                <c:pt idx="0">
                  <c:v>44</c:v>
                </c:pt>
                <c:pt idx="1">
                  <c:v>78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B4-4526-87A9-7EE929FF25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83168"/>
        <c:axId val="42584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'Grain and vessels at sea'!$C$174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'Grain and vessels at sea'!$B$176:$B$178</c15:sqref>
                        </c15:formulaRef>
                      </c:ext>
                    </c:extLst>
                    <c:strCache>
                      <c:ptCount val="3"/>
                      <c:pt idx="0">
                        <c:v>small Handy / Handymax (13-49k dwt)</c:v>
                      </c:pt>
                      <c:pt idx="1">
                        <c:v>Supramax/Ultramax (49-67k dwt)</c:v>
                      </c:pt>
                      <c:pt idx="2">
                        <c:v>Panamax/Kamsarmax/Cape (above 67k dwt)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'Grain and vessels at sea'!$C$176:$C$178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3B4-4526-87A9-7EE929FF2575}"/>
                  </c:ext>
                </c:extLst>
              </c15:ser>
            </c15:filteredBarSeries>
          </c:ext>
        </c:extLst>
      </c:barChart>
      <c:catAx>
        <c:axId val="4258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2584704"/>
        <c:crosses val="autoZero"/>
        <c:auto val="1"/>
        <c:lblAlgn val="ctr"/>
        <c:lblOffset val="100"/>
        <c:noMultiLvlLbl val="0"/>
      </c:catAx>
      <c:valAx>
        <c:axId val="4258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000" b="1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number of vessels</a:t>
                </a:r>
                <a:endParaRPr lang="ru-RU" sz="1000" b="1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58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567906</xdr:colOff>
      <xdr:row>8</xdr:row>
      <xdr:rowOff>14832</xdr:rowOff>
    </xdr:from>
    <xdr:to>
      <xdr:col>29</xdr:col>
      <xdr:colOff>27213</xdr:colOff>
      <xdr:row>34</xdr:row>
      <xdr:rowOff>173813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68263" y="1511618"/>
          <a:ext cx="8385593" cy="4812624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Departed (US &amp; Canada):</a:t>
          </a:r>
          <a:r>
            <a:rPr lang="en-US" sz="1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3 mln t, </a:t>
          </a:r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-12% w/w</a:t>
          </a:r>
          <a:endParaRPr lang="en-US" sz="18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At sea (en route):</a:t>
          </a:r>
          <a:r>
            <a:rPr lang="en-US" sz="1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7.65 mln t, </a:t>
          </a:r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same volume</a:t>
          </a:r>
          <a:r>
            <a:rPr lang="en-US" sz="1800" b="1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w/w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Discharged this week:</a:t>
          </a:r>
          <a:r>
            <a:rPr lang="en-US" sz="1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2.53 mln t, </a:t>
          </a:r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+8% </a:t>
          </a:r>
          <a:r>
            <a:rPr lang="en-US" sz="1800" b="1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w/w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Main destinations (W40):</a:t>
          </a:r>
          <a:r>
            <a:rPr lang="en-US" sz="1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Japan (1,3</a:t>
          </a:r>
          <a:r>
            <a:rPr lang="en-US" sz="18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mln t</a:t>
          </a:r>
          <a:r>
            <a:rPr lang="en-US" sz="1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), South Korea (722 kt</a:t>
          </a:r>
          <a:r>
            <a:rPr lang="en-US" sz="1800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), Egypt (407 kt)</a:t>
          </a:r>
        </a:p>
        <a:p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Commodity mix (shipped, W40):</a:t>
          </a:r>
          <a:r>
            <a:rPr lang="en-US" sz="1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Corn leads at </a:t>
          </a:r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44 %</a:t>
          </a:r>
          <a:r>
            <a:rPr lang="en-US" sz="1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followed by wheat (</a:t>
          </a:r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32 %</a:t>
          </a:r>
          <a:r>
            <a:rPr lang="en-US" sz="1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), soybeans (</a:t>
          </a:r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25 %</a:t>
          </a:r>
          <a:r>
            <a:rPr lang="en-US" sz="1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), and barley (</a:t>
          </a:r>
          <a:r>
            <a:rPr lang="en-US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5 %</a:t>
          </a:r>
          <a:r>
            <a:rPr lang="en-US" sz="1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</a:t>
          </a:r>
          <a:endParaRPr lang="en-US" sz="1800" b="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27214</xdr:colOff>
      <xdr:row>8</xdr:row>
      <xdr:rowOff>10272</xdr:rowOff>
    </xdr:from>
    <xdr:to>
      <xdr:col>14</xdr:col>
      <xdr:colOff>571500</xdr:colOff>
      <xdr:row>34</xdr:row>
      <xdr:rowOff>154299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153084</xdr:colOff>
      <xdr:row>0</xdr:row>
      <xdr:rowOff>51858</xdr:rowOff>
    </xdr:from>
    <xdr:to>
      <xdr:col>5</xdr:col>
      <xdr:colOff>544175</xdr:colOff>
      <xdr:row>6</xdr:row>
      <xdr:rowOff>15805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084" y="51858"/>
          <a:ext cx="3864349" cy="1088426"/>
        </a:xfrm>
        <a:prstGeom prst="rect">
          <a:avLst/>
        </a:prstGeom>
      </xdr:spPr>
    </xdr:pic>
    <xdr:clientData/>
  </xdr:twoCellAnchor>
  <xdr:twoCellAnchor>
    <xdr:from>
      <xdr:col>0</xdr:col>
      <xdr:colOff>73941</xdr:colOff>
      <xdr:row>34</xdr:row>
      <xdr:rowOff>160204</xdr:rowOff>
    </xdr:from>
    <xdr:to>
      <xdr:col>14</xdr:col>
      <xdr:colOff>554556</xdr:colOff>
      <xdr:row>65</xdr:row>
      <xdr:rowOff>160205</xdr:rowOff>
    </xdr:to>
    <xdr:graphicFrame macro="">
      <xdr:nvGraphicFramePr>
        <xdr:cNvPr id="4" name="Диаграмма 2">
          <a:extLst>
            <a:ext uri="{FF2B5EF4-FFF2-40B4-BE49-F238E27FC236}">
              <a16:creationId xmlns:a16="http://schemas.microsoft.com/office/drawing/2014/main" id="{5E61B480-C5F0-4F7B-82E0-19C1E2841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565593</xdr:colOff>
      <xdr:row>34</xdr:row>
      <xdr:rowOff>158920</xdr:rowOff>
    </xdr:from>
    <xdr:to>
      <xdr:col>29</xdr:col>
      <xdr:colOff>48010</xdr:colOff>
      <xdr:row>65</xdr:row>
      <xdr:rowOff>158920</xdr:rowOff>
    </xdr:to>
    <xdr:graphicFrame macro="">
      <xdr:nvGraphicFramePr>
        <xdr:cNvPr id="7" name="Диаграмма 2">
          <a:extLst>
            <a:ext uri="{FF2B5EF4-FFF2-40B4-BE49-F238E27FC236}">
              <a16:creationId xmlns:a16="http://schemas.microsoft.com/office/drawing/2014/main" id="{5ADDBDC1-AAB1-46BA-8E98-56F24732C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24647</xdr:colOff>
      <xdr:row>66</xdr:row>
      <xdr:rowOff>12322</xdr:rowOff>
    </xdr:from>
    <xdr:to>
      <xdr:col>14</xdr:col>
      <xdr:colOff>579202</xdr:colOff>
      <xdr:row>91</xdr:row>
      <xdr:rowOff>109731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1F7C8DC-663A-4553-8362-10CF57346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8830</xdr:rowOff>
    </xdr:from>
    <xdr:to>
      <xdr:col>8</xdr:col>
      <xdr:colOff>1533423</xdr:colOff>
      <xdr:row>112</xdr:row>
      <xdr:rowOff>13007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9475</xdr:rowOff>
    </xdr:from>
    <xdr:to>
      <xdr:col>9</xdr:col>
      <xdr:colOff>157111</xdr:colOff>
      <xdr:row>107</xdr:row>
      <xdr:rowOff>99016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21540</xdr:colOff>
      <xdr:row>178</xdr:row>
      <xdr:rowOff>25825</xdr:rowOff>
    </xdr:from>
    <xdr:to>
      <xdr:col>6</xdr:col>
      <xdr:colOff>421053</xdr:colOff>
      <xdr:row>203</xdr:row>
      <xdr:rowOff>123235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77F210-A447-AC09-D713-99A95378C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3:N71" totalsRowShown="0" headerRowDxfId="38" dataDxfId="36" headerRowBorderDxfId="37" tableBorderDxfId="35" totalsRowBorderDxfId="34">
  <autoFilter ref="A3:N71"/>
  <sortState ref="A4:N71">
    <sortCondition ref="L3:L71"/>
  </sortState>
  <tableColumns count="14">
    <tableColumn id="1" name="Volume, tons" dataDxfId="33" dataCellStyle="Обычный 31"/>
    <tableColumn id="2" name="Grain type" dataDxfId="32" dataCellStyle="Обычный 31"/>
    <tableColumn id="3" name="Vessel name" dataDxfId="31" dataCellStyle="Обычный 31"/>
    <tableColumn id="4" name="POL" dataDxfId="30" dataCellStyle="Обычный 31"/>
    <tableColumn id="5" name="Terminal of loading" dataDxfId="29" dataCellStyle="Обычный 31"/>
    <tableColumn id="6" name="Berth" dataDxfId="28" dataCellStyle="Обычный 21"/>
    <tableColumn id="7" name="Discharge country" dataDxfId="27" dataCellStyle="Обычный 31"/>
    <tableColumn id="8" name="POD" dataDxfId="26" dataCellStyle="Обычный 31"/>
    <tableColumn id="11" name="Shipper" dataDxfId="25"/>
    <tableColumn id="9" name="Importer / receiver" dataDxfId="24"/>
    <tableColumn id="10" name="Ship owner/manager" dataDxfId="23" dataCellStyle="Обычный 21"/>
    <tableColumn id="12" name="DWT" dataDxfId="22" dataCellStyle="Обычный 21"/>
    <tableColumn id="13" name="IMO" dataDxfId="21" dataCellStyle="Обычный 21"/>
    <tableColumn id="14" name="Departure Date" dataDxfId="2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3:O65" totalsRowShown="0" headerRowDxfId="19" dataDxfId="17" headerRowBorderDxfId="18" tableBorderDxfId="16" totalsRowBorderDxfId="15">
  <autoFilter ref="A3:O65"/>
  <sortState ref="A4:O65">
    <sortCondition ref="L3:L65"/>
  </sortState>
  <tableColumns count="15">
    <tableColumn id="1" name="Volume, tons" dataDxfId="14"/>
    <tableColumn id="2" name="Grain type" dataDxfId="13" dataCellStyle="Обычный 10"/>
    <tableColumn id="3" name="Vessel name" dataDxfId="12" dataCellStyle="Обычный 10"/>
    <tableColumn id="4" name="POL" dataDxfId="11" dataCellStyle="Обычный 10"/>
    <tableColumn id="5" name="Terminal of loading" dataDxfId="10"/>
    <tableColumn id="6" name="Berth" dataDxfId="9"/>
    <tableColumn id="7" name="Discharge country" dataDxfId="8"/>
    <tableColumn id="8" name="POD" dataDxfId="7"/>
    <tableColumn id="9" name="Shipper" dataDxfId="6"/>
    <tableColumn id="10" name="Importer / receiver" dataDxfId="5"/>
    <tableColumn id="11" name="Ship owner/manager" dataDxfId="4"/>
    <tableColumn id="12" name="DWT" dataDxfId="3"/>
    <tableColumn id="13" name="IMO" dataDxfId="2"/>
    <tableColumn id="14" name="Departure Date" dataDxfId="1"/>
    <tableColumn id="15" name="Date of discharg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zoomScale="70" zoomScaleNormal="70" workbookViewId="0">
      <pane ySplit="8" topLeftCell="A9" activePane="bottomLeft" state="frozen"/>
      <selection pane="bottomLeft" activeCell="AJ24" sqref="AJ24"/>
    </sheetView>
  </sheetViews>
  <sheetFormatPr defaultColWidth="8.85546875" defaultRowHeight="15"/>
  <cols>
    <col min="3" max="3" width="10.42578125" bestFit="1" customWidth="1"/>
    <col min="18" max="18" width="11" bestFit="1" customWidth="1"/>
  </cols>
  <sheetData>
    <row r="1" spans="1:29" s="6" customFormat="1" ht="15.95" customHeight="1">
      <c r="A1" s="148" t="s">
        <v>27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</row>
    <row r="2" spans="1:29" s="6" customFormat="1" ht="15.7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29" s="6" customFormat="1" ht="15.7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</row>
    <row r="4" spans="1:29" s="6" customFormat="1" ht="15.7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</row>
    <row r="5" spans="1:29" s="6" customFormat="1" ht="15.75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</row>
    <row r="6" spans="1:29" s="6" customFormat="1" ht="10.15" customHeight="1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</row>
    <row r="7" spans="1:29" s="6" customFormat="1" ht="15.75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</row>
    <row r="8" spans="1:29" s="6" customFormat="1" ht="12.2" customHeight="1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</row>
    <row r="13" spans="1:29">
      <c r="F13" s="1"/>
      <c r="G13" s="1"/>
    </row>
    <row r="14" spans="1:29">
      <c r="B14" t="s">
        <v>42</v>
      </c>
      <c r="C14">
        <v>1311612</v>
      </c>
      <c r="G14" s="1"/>
    </row>
    <row r="15" spans="1:29">
      <c r="B15" t="s">
        <v>56</v>
      </c>
      <c r="C15">
        <v>722447</v>
      </c>
      <c r="G15" s="1"/>
    </row>
    <row r="16" spans="1:29">
      <c r="B16" t="s">
        <v>131</v>
      </c>
      <c r="C16">
        <v>465000</v>
      </c>
      <c r="G16" s="1"/>
    </row>
    <row r="17" spans="2:7">
      <c r="B17" t="s">
        <v>36</v>
      </c>
      <c r="C17">
        <v>407255</v>
      </c>
      <c r="G17" s="1"/>
    </row>
    <row r="18" spans="2:7">
      <c r="B18" t="s">
        <v>3</v>
      </c>
      <c r="C18">
        <v>345573</v>
      </c>
      <c r="G18" s="1"/>
    </row>
    <row r="19" spans="2:7">
      <c r="B19" t="s">
        <v>65</v>
      </c>
      <c r="C19">
        <v>345008</v>
      </c>
      <c r="G19" s="1"/>
    </row>
    <row r="20" spans="2:7">
      <c r="B20" t="s">
        <v>68</v>
      </c>
      <c r="C20">
        <v>270383</v>
      </c>
      <c r="G20" s="1"/>
    </row>
    <row r="21" spans="2:7">
      <c r="B21" t="s">
        <v>177</v>
      </c>
      <c r="C21">
        <v>249066</v>
      </c>
      <c r="G21" s="1"/>
    </row>
    <row r="22" spans="2:7">
      <c r="B22" t="s">
        <v>37</v>
      </c>
      <c r="C22">
        <v>243000</v>
      </c>
      <c r="G22" s="1"/>
    </row>
    <row r="23" spans="2:7">
      <c r="B23" t="s">
        <v>132</v>
      </c>
      <c r="C23">
        <v>236827</v>
      </c>
    </row>
    <row r="24" spans="2:7">
      <c r="B24" s="73"/>
      <c r="C24" s="73"/>
      <c r="D24" s="73"/>
    </row>
    <row r="25" spans="2:7">
      <c r="B25" s="77"/>
      <c r="C25" s="74"/>
      <c r="D25" s="75"/>
    </row>
    <row r="26" spans="2:7">
      <c r="B26" s="77"/>
      <c r="C26" s="74"/>
      <c r="D26" s="75"/>
    </row>
    <row r="27" spans="2:7">
      <c r="B27" s="77"/>
      <c r="C27" s="74"/>
      <c r="D27" s="75"/>
    </row>
    <row r="28" spans="2:7">
      <c r="B28" s="77"/>
      <c r="C28" s="74"/>
      <c r="D28" s="75"/>
    </row>
    <row r="29" spans="2:7">
      <c r="B29" s="77"/>
      <c r="C29" s="74"/>
      <c r="D29" s="75"/>
    </row>
    <row r="30" spans="2:7">
      <c r="B30" s="77"/>
      <c r="C30" s="74"/>
      <c r="D30" s="75"/>
    </row>
    <row r="31" spans="2:7">
      <c r="B31" s="77"/>
      <c r="C31" s="74"/>
      <c r="D31" s="75"/>
    </row>
    <row r="32" spans="2:7">
      <c r="B32" s="77"/>
      <c r="C32" s="74"/>
      <c r="D32" s="75"/>
    </row>
    <row r="33" spans="2:18">
      <c r="B33" s="77"/>
      <c r="C33" s="74"/>
      <c r="D33" s="75"/>
      <c r="R33" s="5"/>
    </row>
    <row r="34" spans="2:18">
      <c r="B34" s="77"/>
      <c r="C34" s="74"/>
      <c r="D34" s="75"/>
      <c r="R34" s="5"/>
    </row>
    <row r="35" spans="2:18">
      <c r="R35" s="5"/>
    </row>
    <row r="36" spans="2:18">
      <c r="R36" s="5"/>
    </row>
    <row r="37" spans="2:18">
      <c r="R37" s="5"/>
    </row>
    <row r="38" spans="2:18">
      <c r="R38" s="5"/>
    </row>
    <row r="39" spans="2:18">
      <c r="R39" s="5"/>
    </row>
    <row r="40" spans="2:18">
      <c r="R40" s="5"/>
    </row>
    <row r="41" spans="2:18">
      <c r="R41" s="5"/>
    </row>
    <row r="42" spans="2:18">
      <c r="R42" s="5"/>
    </row>
    <row r="43" spans="2:18">
      <c r="R43" s="5"/>
    </row>
    <row r="44" spans="2:18">
      <c r="R44" s="5"/>
    </row>
    <row r="45" spans="2:18">
      <c r="R45" s="5"/>
    </row>
    <row r="46" spans="2:18">
      <c r="R46" s="5"/>
    </row>
    <row r="47" spans="2:18">
      <c r="R47" s="5"/>
    </row>
    <row r="48" spans="2:18">
      <c r="R48" s="5"/>
    </row>
    <row r="54" spans="20:20">
      <c r="T54" s="5"/>
    </row>
  </sheetData>
  <mergeCells count="1">
    <mergeCell ref="A1:A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topLeftCell="A52" zoomScale="70" zoomScaleNormal="70" workbookViewId="0">
      <selection sqref="A1:N1"/>
    </sheetView>
  </sheetViews>
  <sheetFormatPr defaultColWidth="9.140625" defaultRowHeight="14.25"/>
  <cols>
    <col min="1" max="1" width="17" style="96" customWidth="1"/>
    <col min="2" max="2" width="22.140625" style="97" customWidth="1"/>
    <col min="3" max="3" width="30.42578125" style="100" bestFit="1" customWidth="1"/>
    <col min="4" max="4" width="18.28515625" style="91" customWidth="1"/>
    <col min="5" max="5" width="48.7109375" style="13" bestFit="1" customWidth="1"/>
    <col min="6" max="6" width="14.85546875" style="91" customWidth="1"/>
    <col min="7" max="7" width="23.5703125" style="91" bestFit="1" customWidth="1"/>
    <col min="8" max="9" width="26.42578125" style="91" customWidth="1"/>
    <col min="10" max="10" width="33.42578125" style="91" bestFit="1" customWidth="1"/>
    <col min="11" max="11" width="40.5703125" style="29" bestFit="1" customWidth="1"/>
    <col min="12" max="12" width="16.85546875" style="29" customWidth="1"/>
    <col min="13" max="13" width="24.28515625" style="92" bestFit="1" customWidth="1"/>
    <col min="14" max="14" width="22.42578125" style="28" customWidth="1"/>
    <col min="15" max="16384" width="9.140625" style="28"/>
  </cols>
  <sheetData>
    <row r="1" spans="1:14" ht="19.5">
      <c r="A1" s="150" t="s">
        <v>494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3" spans="1:14">
      <c r="A3" s="81" t="s">
        <v>8</v>
      </c>
      <c r="B3" s="82" t="s">
        <v>6</v>
      </c>
      <c r="C3" s="82" t="s">
        <v>9</v>
      </c>
      <c r="D3" s="83" t="s">
        <v>1</v>
      </c>
      <c r="E3" s="83" t="s">
        <v>4</v>
      </c>
      <c r="F3" s="83" t="s">
        <v>26</v>
      </c>
      <c r="G3" s="83" t="s">
        <v>16</v>
      </c>
      <c r="H3" s="83" t="s">
        <v>0</v>
      </c>
      <c r="I3" s="83" t="s">
        <v>2</v>
      </c>
      <c r="J3" s="82" t="s">
        <v>491</v>
      </c>
      <c r="K3" s="84" t="s">
        <v>10</v>
      </c>
      <c r="L3" s="85" t="s">
        <v>11</v>
      </c>
      <c r="M3" s="86" t="s">
        <v>29</v>
      </c>
      <c r="N3" s="87" t="s">
        <v>7</v>
      </c>
    </row>
    <row r="4" spans="1:14" ht="15" customHeight="1">
      <c r="A4" s="116">
        <v>4728</v>
      </c>
      <c r="B4" s="116" t="s">
        <v>109</v>
      </c>
      <c r="C4" s="116" t="s">
        <v>511</v>
      </c>
      <c r="D4" s="116" t="s">
        <v>57</v>
      </c>
      <c r="E4" s="116" t="s">
        <v>341</v>
      </c>
      <c r="F4" s="116"/>
      <c r="G4" s="116" t="s">
        <v>404</v>
      </c>
      <c r="H4" s="116" t="s">
        <v>405</v>
      </c>
      <c r="I4" s="116"/>
      <c r="J4" s="116"/>
      <c r="K4" s="116" t="s">
        <v>512</v>
      </c>
      <c r="L4" s="116">
        <v>7732</v>
      </c>
      <c r="M4" s="116">
        <v>9800867</v>
      </c>
      <c r="N4" s="117">
        <v>45932.422546296293</v>
      </c>
    </row>
    <row r="5" spans="1:14" ht="15" customHeight="1">
      <c r="A5" s="116">
        <v>15100</v>
      </c>
      <c r="B5" s="116" t="s">
        <v>111</v>
      </c>
      <c r="C5" s="116" t="s">
        <v>588</v>
      </c>
      <c r="D5" s="116" t="s">
        <v>61</v>
      </c>
      <c r="E5" s="116" t="s">
        <v>277</v>
      </c>
      <c r="F5" s="116"/>
      <c r="G5" s="116" t="s">
        <v>530</v>
      </c>
      <c r="H5" s="116" t="s">
        <v>531</v>
      </c>
      <c r="I5" s="116"/>
      <c r="J5" s="116"/>
      <c r="K5" s="116" t="s">
        <v>589</v>
      </c>
      <c r="L5" s="116">
        <v>18846</v>
      </c>
      <c r="M5" s="116">
        <v>9521837</v>
      </c>
      <c r="N5" s="117">
        <v>45934.148888888893</v>
      </c>
    </row>
    <row r="6" spans="1:14" ht="15" customHeight="1">
      <c r="A6" s="116">
        <v>21000</v>
      </c>
      <c r="B6" s="116" t="s">
        <v>111</v>
      </c>
      <c r="C6" s="116" t="s">
        <v>607</v>
      </c>
      <c r="D6" s="116" t="s">
        <v>140</v>
      </c>
      <c r="E6" s="116"/>
      <c r="F6" s="116"/>
      <c r="G6" s="116" t="s">
        <v>608</v>
      </c>
      <c r="H6" s="116" t="s">
        <v>609</v>
      </c>
      <c r="I6" s="116"/>
      <c r="J6" s="116"/>
      <c r="K6" s="116" t="s">
        <v>610</v>
      </c>
      <c r="L6" s="116">
        <v>25019</v>
      </c>
      <c r="M6" s="116">
        <v>9486257</v>
      </c>
      <c r="N6" s="117">
        <v>45933.141481481478</v>
      </c>
    </row>
    <row r="7" spans="1:14" ht="15" customHeight="1">
      <c r="A7" s="116">
        <v>23516</v>
      </c>
      <c r="B7" s="116" t="s">
        <v>109</v>
      </c>
      <c r="C7" s="116" t="s">
        <v>582</v>
      </c>
      <c r="D7" s="116" t="s">
        <v>55</v>
      </c>
      <c r="E7" s="116" t="s">
        <v>252</v>
      </c>
      <c r="F7" s="116"/>
      <c r="G7" s="116" t="s">
        <v>42</v>
      </c>
      <c r="H7" s="116" t="s">
        <v>60</v>
      </c>
      <c r="I7" s="116"/>
      <c r="J7" s="116"/>
      <c r="K7" s="116" t="s">
        <v>583</v>
      </c>
      <c r="L7" s="116">
        <v>27230</v>
      </c>
      <c r="M7" s="116">
        <v>9598945</v>
      </c>
      <c r="N7" s="117">
        <v>45931.733217592591</v>
      </c>
    </row>
    <row r="8" spans="1:14" ht="15" customHeight="1">
      <c r="A8" s="116">
        <v>21753</v>
      </c>
      <c r="B8" s="116" t="s">
        <v>111</v>
      </c>
      <c r="C8" s="116" t="s">
        <v>611</v>
      </c>
      <c r="D8" s="116" t="s">
        <v>47</v>
      </c>
      <c r="E8" s="116"/>
      <c r="F8" s="116"/>
      <c r="G8" s="116" t="s">
        <v>48</v>
      </c>
      <c r="H8" s="116" t="s">
        <v>279</v>
      </c>
      <c r="I8" s="116"/>
      <c r="J8" s="116"/>
      <c r="K8" s="116" t="s">
        <v>612</v>
      </c>
      <c r="L8" s="116">
        <v>30892</v>
      </c>
      <c r="M8" s="116">
        <v>9415208</v>
      </c>
      <c r="N8" s="117">
        <v>45934.486863425933</v>
      </c>
    </row>
    <row r="9" spans="1:14" ht="15" customHeight="1">
      <c r="A9" s="116">
        <v>27901</v>
      </c>
      <c r="B9" s="116" t="s">
        <v>109</v>
      </c>
      <c r="C9" s="116" t="s">
        <v>548</v>
      </c>
      <c r="D9" s="116" t="s">
        <v>52</v>
      </c>
      <c r="E9" s="116" t="s">
        <v>88</v>
      </c>
      <c r="F9" s="116"/>
      <c r="G9" s="116" t="s">
        <v>68</v>
      </c>
      <c r="H9" s="116" t="s">
        <v>145</v>
      </c>
      <c r="I9" s="116"/>
      <c r="J9" s="116"/>
      <c r="K9" s="116" t="s">
        <v>549</v>
      </c>
      <c r="L9" s="116">
        <v>32929</v>
      </c>
      <c r="M9" s="116">
        <v>9475715</v>
      </c>
      <c r="N9" s="117">
        <v>45936.518761574072</v>
      </c>
    </row>
    <row r="10" spans="1:14" ht="15" customHeight="1">
      <c r="A10" s="116">
        <v>34790</v>
      </c>
      <c r="B10" s="116" t="s">
        <v>109</v>
      </c>
      <c r="C10" s="116" t="s">
        <v>508</v>
      </c>
      <c r="D10" s="116" t="s">
        <v>52</v>
      </c>
      <c r="E10" s="116" t="s">
        <v>94</v>
      </c>
      <c r="F10" s="116"/>
      <c r="G10" s="116" t="s">
        <v>5</v>
      </c>
      <c r="H10" s="116" t="s">
        <v>509</v>
      </c>
      <c r="I10" s="116"/>
      <c r="J10" s="116"/>
      <c r="K10" s="116" t="s">
        <v>510</v>
      </c>
      <c r="L10" s="116">
        <v>33150</v>
      </c>
      <c r="M10" s="116">
        <v>9509619</v>
      </c>
      <c r="N10" s="117">
        <v>45934.848634259259</v>
      </c>
    </row>
    <row r="11" spans="1:14" ht="15">
      <c r="A11" s="116">
        <v>17830</v>
      </c>
      <c r="B11" s="116" t="s">
        <v>111</v>
      </c>
      <c r="C11" s="116" t="s">
        <v>500</v>
      </c>
      <c r="D11" s="116" t="s">
        <v>61</v>
      </c>
      <c r="E11" s="116" t="s">
        <v>277</v>
      </c>
      <c r="F11" s="116"/>
      <c r="G11" s="116" t="s">
        <v>84</v>
      </c>
      <c r="H11" s="116" t="s">
        <v>501</v>
      </c>
      <c r="I11" s="116"/>
      <c r="J11" s="116"/>
      <c r="K11" s="116" t="s">
        <v>502</v>
      </c>
      <c r="L11" s="116">
        <v>33178</v>
      </c>
      <c r="M11" s="116">
        <v>9491587</v>
      </c>
      <c r="N11" s="117">
        <v>45930.880983796298</v>
      </c>
    </row>
    <row r="12" spans="1:14" ht="15">
      <c r="A12" s="116">
        <v>32000</v>
      </c>
      <c r="B12" s="116" t="s">
        <v>111</v>
      </c>
      <c r="C12" s="116" t="s">
        <v>565</v>
      </c>
      <c r="D12" s="116" t="s">
        <v>198</v>
      </c>
      <c r="E12" s="116" t="s">
        <v>566</v>
      </c>
      <c r="F12" s="116"/>
      <c r="G12" s="116" t="s">
        <v>53</v>
      </c>
      <c r="H12" s="116" t="s">
        <v>64</v>
      </c>
      <c r="I12" s="116"/>
      <c r="J12" s="116"/>
      <c r="K12" s="116" t="s">
        <v>567</v>
      </c>
      <c r="L12" s="116">
        <v>33398</v>
      </c>
      <c r="M12" s="116">
        <v>9658783</v>
      </c>
      <c r="N12" s="117">
        <v>45934.941400462973</v>
      </c>
    </row>
    <row r="13" spans="1:14" ht="15">
      <c r="A13" s="116">
        <v>18340</v>
      </c>
      <c r="B13" s="116" t="s">
        <v>109</v>
      </c>
      <c r="C13" s="116" t="s">
        <v>546</v>
      </c>
      <c r="D13" s="116" t="s">
        <v>52</v>
      </c>
      <c r="E13" s="116" t="s">
        <v>87</v>
      </c>
      <c r="F13" s="116"/>
      <c r="G13" s="116" t="s">
        <v>49</v>
      </c>
      <c r="H13" s="116" t="s">
        <v>50</v>
      </c>
      <c r="I13" s="116"/>
      <c r="J13" s="116"/>
      <c r="K13" s="116" t="s">
        <v>547</v>
      </c>
      <c r="L13" s="116">
        <v>34356</v>
      </c>
      <c r="M13" s="116">
        <v>9728461</v>
      </c>
      <c r="N13" s="117">
        <v>45931.856296296297</v>
      </c>
    </row>
    <row r="14" spans="1:14" ht="15">
      <c r="A14" s="116">
        <v>31855</v>
      </c>
      <c r="B14" s="116" t="s">
        <v>111</v>
      </c>
      <c r="C14" s="116" t="s">
        <v>554</v>
      </c>
      <c r="D14" s="116" t="s">
        <v>39</v>
      </c>
      <c r="E14" s="116" t="s">
        <v>133</v>
      </c>
      <c r="F14" s="116"/>
      <c r="G14" s="116" t="s">
        <v>84</v>
      </c>
      <c r="H14" s="116" t="s">
        <v>325</v>
      </c>
      <c r="I14" s="116"/>
      <c r="J14" s="116"/>
      <c r="K14" s="116" t="s">
        <v>555</v>
      </c>
      <c r="L14" s="116">
        <v>34398</v>
      </c>
      <c r="M14" s="116">
        <v>9459113</v>
      </c>
      <c r="N14" s="117">
        <v>45935.199155092603</v>
      </c>
    </row>
    <row r="15" spans="1:14" ht="15">
      <c r="A15" s="116">
        <v>20919</v>
      </c>
      <c r="B15" s="116" t="s">
        <v>112</v>
      </c>
      <c r="C15" s="116" t="s">
        <v>535</v>
      </c>
      <c r="D15" s="116" t="s">
        <v>536</v>
      </c>
      <c r="E15" s="116" t="s">
        <v>537</v>
      </c>
      <c r="F15" s="116"/>
      <c r="G15" s="116" t="s">
        <v>221</v>
      </c>
      <c r="H15" s="116" t="s">
        <v>538</v>
      </c>
      <c r="I15" s="116"/>
      <c r="J15" s="116"/>
      <c r="K15" s="116" t="s">
        <v>539</v>
      </c>
      <c r="L15" s="116">
        <v>34564</v>
      </c>
      <c r="M15" s="116">
        <v>9866756</v>
      </c>
      <c r="N15" s="117">
        <v>45934.511828703697</v>
      </c>
    </row>
    <row r="16" spans="1:14" ht="15">
      <c r="A16" s="116">
        <v>34690</v>
      </c>
      <c r="B16" s="116" t="s">
        <v>111</v>
      </c>
      <c r="C16" s="116" t="s">
        <v>503</v>
      </c>
      <c r="D16" s="116" t="s">
        <v>61</v>
      </c>
      <c r="E16" s="116" t="s">
        <v>297</v>
      </c>
      <c r="F16" s="116"/>
      <c r="G16" s="116" t="s">
        <v>68</v>
      </c>
      <c r="H16" s="116" t="s">
        <v>69</v>
      </c>
      <c r="I16" s="116"/>
      <c r="J16" s="116"/>
      <c r="K16" s="116" t="s">
        <v>504</v>
      </c>
      <c r="L16" s="116">
        <v>34919</v>
      </c>
      <c r="M16" s="116">
        <v>9649548</v>
      </c>
      <c r="N16" s="117">
        <v>45935.770636574067</v>
      </c>
    </row>
    <row r="17" spans="1:14" ht="15">
      <c r="A17" s="116">
        <v>30000</v>
      </c>
      <c r="B17" s="116" t="s">
        <v>111</v>
      </c>
      <c r="C17" s="116" t="s">
        <v>528</v>
      </c>
      <c r="D17" s="116" t="s">
        <v>61</v>
      </c>
      <c r="E17" s="116" t="s">
        <v>529</v>
      </c>
      <c r="F17" s="116"/>
      <c r="G17" s="116" t="s">
        <v>530</v>
      </c>
      <c r="H17" s="116" t="s">
        <v>531</v>
      </c>
      <c r="I17" s="116"/>
      <c r="J17" s="116"/>
      <c r="K17" s="116" t="s">
        <v>532</v>
      </c>
      <c r="L17" s="116">
        <v>34930</v>
      </c>
      <c r="M17" s="116">
        <v>9827310</v>
      </c>
      <c r="N17" s="117">
        <v>45933.141388888893</v>
      </c>
    </row>
    <row r="18" spans="1:14" ht="15">
      <c r="A18" s="116">
        <v>30000</v>
      </c>
      <c r="B18" s="116" t="s">
        <v>111</v>
      </c>
      <c r="C18" s="116" t="s">
        <v>542</v>
      </c>
      <c r="D18" s="116" t="s">
        <v>39</v>
      </c>
      <c r="E18" s="116" t="s">
        <v>133</v>
      </c>
      <c r="F18" s="116"/>
      <c r="G18" s="116" t="s">
        <v>5</v>
      </c>
      <c r="H18" s="116" t="s">
        <v>138</v>
      </c>
      <c r="I18" s="116"/>
      <c r="J18" s="116"/>
      <c r="K18" s="116" t="s">
        <v>543</v>
      </c>
      <c r="L18" s="116">
        <v>36824</v>
      </c>
      <c r="M18" s="116">
        <v>9606053</v>
      </c>
      <c r="N18" s="117">
        <v>45930.052337962959</v>
      </c>
    </row>
    <row r="19" spans="1:14" ht="15">
      <c r="A19" s="116">
        <v>42150</v>
      </c>
      <c r="B19" s="116" t="s">
        <v>109</v>
      </c>
      <c r="C19" s="116" t="s">
        <v>350</v>
      </c>
      <c r="D19" s="116" t="s">
        <v>55</v>
      </c>
      <c r="E19" s="116" t="s">
        <v>252</v>
      </c>
      <c r="F19" s="116"/>
      <c r="G19" s="116" t="s">
        <v>68</v>
      </c>
      <c r="H19" s="116" t="s">
        <v>69</v>
      </c>
      <c r="I19" s="116"/>
      <c r="J19" s="116"/>
      <c r="K19" s="116" t="s">
        <v>152</v>
      </c>
      <c r="L19" s="116">
        <v>37204</v>
      </c>
      <c r="M19" s="116">
        <v>9808340</v>
      </c>
      <c r="N19" s="117">
        <v>45934</v>
      </c>
    </row>
    <row r="20" spans="1:14" ht="15">
      <c r="A20" s="116">
        <v>31998</v>
      </c>
      <c r="B20" s="116" t="s">
        <v>109</v>
      </c>
      <c r="C20" s="116" t="s">
        <v>337</v>
      </c>
      <c r="D20" s="116" t="s">
        <v>43</v>
      </c>
      <c r="E20" s="116" t="s">
        <v>44</v>
      </c>
      <c r="F20" s="116"/>
      <c r="G20" s="116" t="s">
        <v>68</v>
      </c>
      <c r="H20" s="116" t="s">
        <v>147</v>
      </c>
      <c r="I20" s="116"/>
      <c r="J20" s="116"/>
      <c r="K20" s="116" t="s">
        <v>155</v>
      </c>
      <c r="L20" s="116">
        <v>37295</v>
      </c>
      <c r="M20" s="116">
        <v>9834856</v>
      </c>
      <c r="N20" s="117">
        <v>45933.295185185183</v>
      </c>
    </row>
    <row r="21" spans="1:14" ht="15">
      <c r="A21" s="116">
        <v>31780</v>
      </c>
      <c r="B21" s="116" t="s">
        <v>111</v>
      </c>
      <c r="C21" s="116" t="s">
        <v>556</v>
      </c>
      <c r="D21" s="116" t="s">
        <v>40</v>
      </c>
      <c r="E21" s="116" t="s">
        <v>91</v>
      </c>
      <c r="F21" s="116"/>
      <c r="G21" s="116" t="s">
        <v>56</v>
      </c>
      <c r="H21" s="116" t="s">
        <v>63</v>
      </c>
      <c r="I21" s="116"/>
      <c r="J21" s="116"/>
      <c r="K21" s="116" t="s">
        <v>557</v>
      </c>
      <c r="L21" s="116">
        <v>37391</v>
      </c>
      <c r="M21" s="116">
        <v>9893814</v>
      </c>
      <c r="N21" s="117">
        <v>45930.602708333332</v>
      </c>
    </row>
    <row r="22" spans="1:14" ht="15">
      <c r="A22" s="116">
        <v>36177</v>
      </c>
      <c r="B22" s="116" t="s">
        <v>109</v>
      </c>
      <c r="C22" s="116" t="s">
        <v>497</v>
      </c>
      <c r="D22" s="116" t="s">
        <v>55</v>
      </c>
      <c r="E22" s="116" t="s">
        <v>252</v>
      </c>
      <c r="F22" s="116"/>
      <c r="G22" s="116" t="s">
        <v>31</v>
      </c>
      <c r="H22" s="116" t="s">
        <v>498</v>
      </c>
      <c r="I22" s="116"/>
      <c r="J22" s="116"/>
      <c r="K22" s="116" t="s">
        <v>499</v>
      </c>
      <c r="L22" s="116">
        <v>38055</v>
      </c>
      <c r="M22" s="116">
        <v>9605097</v>
      </c>
      <c r="N22" s="117">
        <v>45936.660393518519</v>
      </c>
    </row>
    <row r="23" spans="1:14" ht="15">
      <c r="A23" s="116">
        <v>32055</v>
      </c>
      <c r="B23" s="116" t="s">
        <v>112</v>
      </c>
      <c r="C23" s="116" t="s">
        <v>586</v>
      </c>
      <c r="D23" s="116" t="s">
        <v>61</v>
      </c>
      <c r="E23" s="116" t="s">
        <v>297</v>
      </c>
      <c r="F23" s="116"/>
      <c r="G23" s="116" t="s">
        <v>68</v>
      </c>
      <c r="H23" s="116" t="s">
        <v>147</v>
      </c>
      <c r="I23" s="116"/>
      <c r="J23" s="116"/>
      <c r="K23" s="116" t="s">
        <v>587</v>
      </c>
      <c r="L23" s="116">
        <v>38218</v>
      </c>
      <c r="M23" s="116">
        <v>9633202</v>
      </c>
      <c r="N23" s="117">
        <v>45933.811226851853</v>
      </c>
    </row>
    <row r="24" spans="1:14" ht="15">
      <c r="A24" s="116">
        <v>33000</v>
      </c>
      <c r="B24" s="116" t="s">
        <v>109</v>
      </c>
      <c r="C24" s="116" t="s">
        <v>603</v>
      </c>
      <c r="D24" s="116" t="s">
        <v>52</v>
      </c>
      <c r="E24" s="116" t="s">
        <v>93</v>
      </c>
      <c r="F24" s="116"/>
      <c r="G24" s="116" t="s">
        <v>84</v>
      </c>
      <c r="H24" s="116" t="s">
        <v>325</v>
      </c>
      <c r="I24" s="116"/>
      <c r="J24" s="116"/>
      <c r="K24" s="116" t="s">
        <v>604</v>
      </c>
      <c r="L24" s="116">
        <v>39128</v>
      </c>
      <c r="M24" s="116">
        <v>9657844</v>
      </c>
      <c r="N24" s="117">
        <v>45930.011469907397</v>
      </c>
    </row>
    <row r="25" spans="1:14" ht="15">
      <c r="A25" s="116">
        <v>38180</v>
      </c>
      <c r="B25" s="116" t="s">
        <v>111</v>
      </c>
      <c r="C25" s="116" t="s">
        <v>434</v>
      </c>
      <c r="D25" s="116" t="s">
        <v>61</v>
      </c>
      <c r="E25" s="116" t="s">
        <v>297</v>
      </c>
      <c r="F25" s="116"/>
      <c r="G25" s="116" t="s">
        <v>36</v>
      </c>
      <c r="H25" s="116"/>
      <c r="I25" s="116"/>
      <c r="J25" s="116"/>
      <c r="K25" s="116" t="s">
        <v>435</v>
      </c>
      <c r="L25" s="116">
        <v>39738</v>
      </c>
      <c r="M25" s="116">
        <v>9958341</v>
      </c>
      <c r="N25" s="117">
        <v>45929</v>
      </c>
    </row>
    <row r="26" spans="1:14" ht="15">
      <c r="A26" s="116">
        <v>32950</v>
      </c>
      <c r="B26" s="116" t="s">
        <v>111</v>
      </c>
      <c r="C26" s="116" t="s">
        <v>590</v>
      </c>
      <c r="D26" s="116" t="s">
        <v>43</v>
      </c>
      <c r="E26" s="116" t="s">
        <v>44</v>
      </c>
      <c r="F26" s="116"/>
      <c r="G26" s="116" t="s">
        <v>51</v>
      </c>
      <c r="H26" s="116" t="s">
        <v>591</v>
      </c>
      <c r="I26" s="116"/>
      <c r="J26" s="116"/>
      <c r="K26" s="116" t="s">
        <v>592</v>
      </c>
      <c r="L26" s="116">
        <v>39998</v>
      </c>
      <c r="M26" s="116">
        <v>9725524</v>
      </c>
      <c r="N26" s="117">
        <v>45932.89534722222</v>
      </c>
    </row>
    <row r="27" spans="1:14" ht="15">
      <c r="A27" s="116">
        <v>4958</v>
      </c>
      <c r="B27" s="116" t="s">
        <v>112</v>
      </c>
      <c r="C27" s="116" t="s">
        <v>613</v>
      </c>
      <c r="D27" s="116" t="s">
        <v>143</v>
      </c>
      <c r="E27" s="116"/>
      <c r="F27" s="116"/>
      <c r="G27" s="116" t="s">
        <v>614</v>
      </c>
      <c r="H27" s="116" t="s">
        <v>615</v>
      </c>
      <c r="I27" s="116"/>
      <c r="J27" s="116"/>
      <c r="K27" s="116" t="s">
        <v>616</v>
      </c>
      <c r="L27" s="116">
        <v>40044</v>
      </c>
      <c r="M27" s="116">
        <v>9976032</v>
      </c>
      <c r="N27" s="117">
        <v>45933.507349537038</v>
      </c>
    </row>
    <row r="28" spans="1:14" ht="15">
      <c r="A28" s="116">
        <v>38000</v>
      </c>
      <c r="B28" s="116" t="s">
        <v>111</v>
      </c>
      <c r="C28" s="116" t="s">
        <v>294</v>
      </c>
      <c r="D28" s="116" t="s">
        <v>62</v>
      </c>
      <c r="E28" s="116" t="s">
        <v>96</v>
      </c>
      <c r="F28" s="116"/>
      <c r="G28" s="116" t="s">
        <v>32</v>
      </c>
      <c r="H28" s="116" t="s">
        <v>35</v>
      </c>
      <c r="I28" s="116"/>
      <c r="J28" s="116"/>
      <c r="K28" s="116" t="s">
        <v>295</v>
      </c>
      <c r="L28" s="116">
        <v>40232</v>
      </c>
      <c r="M28" s="116">
        <v>9984479</v>
      </c>
      <c r="N28" s="117">
        <v>45935.149837962963</v>
      </c>
    </row>
    <row r="29" spans="1:14" ht="15">
      <c r="A29" s="116">
        <v>14320</v>
      </c>
      <c r="B29" s="116" t="s">
        <v>111</v>
      </c>
      <c r="C29" s="116" t="s">
        <v>552</v>
      </c>
      <c r="D29" s="116" t="s">
        <v>343</v>
      </c>
      <c r="E29" s="116" t="s">
        <v>322</v>
      </c>
      <c r="F29" s="116"/>
      <c r="G29" s="116" t="s">
        <v>72</v>
      </c>
      <c r="H29" s="116" t="s">
        <v>74</v>
      </c>
      <c r="I29" s="116"/>
      <c r="J29" s="116"/>
      <c r="K29" s="116" t="s">
        <v>553</v>
      </c>
      <c r="L29" s="116">
        <v>40503</v>
      </c>
      <c r="M29" s="116">
        <v>1045227</v>
      </c>
      <c r="N29" s="117">
        <v>45933.124756944453</v>
      </c>
    </row>
    <row r="30" spans="1:14" ht="15">
      <c r="A30" s="116">
        <v>36297</v>
      </c>
      <c r="B30" s="116" t="s">
        <v>109</v>
      </c>
      <c r="C30" s="116" t="s">
        <v>340</v>
      </c>
      <c r="D30" s="116" t="s">
        <v>52</v>
      </c>
      <c r="E30" s="116" t="s">
        <v>93</v>
      </c>
      <c r="F30" s="116"/>
      <c r="G30" s="116" t="s">
        <v>38</v>
      </c>
      <c r="H30" s="116" t="s">
        <v>176</v>
      </c>
      <c r="I30" s="116"/>
      <c r="J30" s="116"/>
      <c r="K30" s="116" t="s">
        <v>144</v>
      </c>
      <c r="L30" s="116">
        <v>40526</v>
      </c>
      <c r="M30" s="116">
        <v>1038391</v>
      </c>
      <c r="N30" s="117">
        <v>45932.815995370373</v>
      </c>
    </row>
    <row r="31" spans="1:14" ht="15">
      <c r="A31" s="116">
        <v>32113</v>
      </c>
      <c r="B31" s="116" t="s">
        <v>111</v>
      </c>
      <c r="C31" s="116" t="s">
        <v>348</v>
      </c>
      <c r="D31" s="116" t="s">
        <v>55</v>
      </c>
      <c r="E31" s="116" t="s">
        <v>252</v>
      </c>
      <c r="F31" s="116"/>
      <c r="G31" s="116" t="s">
        <v>68</v>
      </c>
      <c r="H31" s="116" t="s">
        <v>147</v>
      </c>
      <c r="I31" s="116"/>
      <c r="J31" s="116"/>
      <c r="K31" s="116" t="s">
        <v>349</v>
      </c>
      <c r="L31" s="116">
        <v>40553</v>
      </c>
      <c r="M31" s="116">
        <v>9989273</v>
      </c>
      <c r="N31" s="117">
        <v>45932</v>
      </c>
    </row>
    <row r="32" spans="1:14" ht="15">
      <c r="A32" s="116">
        <v>52471</v>
      </c>
      <c r="B32" s="116" t="s">
        <v>112</v>
      </c>
      <c r="C32" s="116" t="s">
        <v>544</v>
      </c>
      <c r="D32" s="116" t="s">
        <v>52</v>
      </c>
      <c r="E32" s="116" t="s">
        <v>98</v>
      </c>
      <c r="F32" s="116"/>
      <c r="G32" s="116" t="s">
        <v>160</v>
      </c>
      <c r="H32" s="116" t="s">
        <v>161</v>
      </c>
      <c r="I32" s="116"/>
      <c r="J32" s="116"/>
      <c r="K32" s="116" t="s">
        <v>545</v>
      </c>
      <c r="L32" s="116">
        <v>55178</v>
      </c>
      <c r="M32" s="116">
        <v>9658977</v>
      </c>
      <c r="N32" s="117">
        <v>45936.83148148148</v>
      </c>
    </row>
    <row r="33" spans="1:14" ht="15">
      <c r="A33" s="116">
        <v>48610</v>
      </c>
      <c r="B33" s="116" t="s">
        <v>109</v>
      </c>
      <c r="C33" s="116" t="s">
        <v>463</v>
      </c>
      <c r="D33" s="116" t="s">
        <v>52</v>
      </c>
      <c r="E33" s="116" t="s">
        <v>93</v>
      </c>
      <c r="F33" s="116"/>
      <c r="G33" s="116" t="s">
        <v>42</v>
      </c>
      <c r="H33" s="116" t="s">
        <v>240</v>
      </c>
      <c r="I33" s="116"/>
      <c r="J33" s="116"/>
      <c r="K33" s="116" t="s">
        <v>464</v>
      </c>
      <c r="L33" s="116">
        <v>55737</v>
      </c>
      <c r="M33" s="116">
        <v>9932763</v>
      </c>
      <c r="N33" s="117">
        <v>45931.191018518519</v>
      </c>
    </row>
    <row r="34" spans="1:14" ht="15">
      <c r="A34" s="116">
        <v>53899</v>
      </c>
      <c r="B34" s="116" t="s">
        <v>109</v>
      </c>
      <c r="C34" s="116" t="s">
        <v>465</v>
      </c>
      <c r="D34" s="116" t="s">
        <v>52</v>
      </c>
      <c r="E34" s="116" t="s">
        <v>87</v>
      </c>
      <c r="F34" s="116"/>
      <c r="G34" s="116" t="s">
        <v>49</v>
      </c>
      <c r="H34" s="116" t="s">
        <v>50</v>
      </c>
      <c r="I34" s="116"/>
      <c r="J34" s="116"/>
      <c r="K34" s="116" t="s">
        <v>466</v>
      </c>
      <c r="L34" s="116">
        <v>56025</v>
      </c>
      <c r="M34" s="116">
        <v>9638070</v>
      </c>
      <c r="N34" s="117">
        <v>45934.319456018522</v>
      </c>
    </row>
    <row r="35" spans="1:14" ht="15">
      <c r="A35" s="116">
        <v>40915</v>
      </c>
      <c r="B35" s="116" t="s">
        <v>111</v>
      </c>
      <c r="C35" s="116" t="s">
        <v>601</v>
      </c>
      <c r="D35" s="116" t="s">
        <v>47</v>
      </c>
      <c r="E35" s="116" t="s">
        <v>290</v>
      </c>
      <c r="F35" s="116"/>
      <c r="G35" s="116"/>
      <c r="H35" s="116"/>
      <c r="I35" s="116"/>
      <c r="J35" s="116"/>
      <c r="K35" s="116" t="s">
        <v>602</v>
      </c>
      <c r="L35" s="116">
        <v>56716</v>
      </c>
      <c r="M35" s="116">
        <v>9663180</v>
      </c>
      <c r="N35" s="117">
        <v>45936.905694444453</v>
      </c>
    </row>
    <row r="36" spans="1:14" ht="15">
      <c r="A36" s="116">
        <v>45900</v>
      </c>
      <c r="B36" s="116" t="s">
        <v>112</v>
      </c>
      <c r="C36" s="116" t="s">
        <v>568</v>
      </c>
      <c r="D36" s="116" t="s">
        <v>57</v>
      </c>
      <c r="E36" s="116" t="s">
        <v>341</v>
      </c>
      <c r="F36" s="116"/>
      <c r="G36" s="116" t="s">
        <v>84</v>
      </c>
      <c r="H36" s="116" t="s">
        <v>569</v>
      </c>
      <c r="I36" s="116"/>
      <c r="J36" s="116"/>
      <c r="K36" s="116" t="s">
        <v>570</v>
      </c>
      <c r="L36" s="116">
        <v>56802</v>
      </c>
      <c r="M36" s="116">
        <v>9493664</v>
      </c>
      <c r="N36" s="117">
        <v>45931.62841435185</v>
      </c>
    </row>
    <row r="37" spans="1:14" ht="15">
      <c r="A37" s="116">
        <v>55000</v>
      </c>
      <c r="B37" s="116" t="s">
        <v>109</v>
      </c>
      <c r="C37" s="116" t="s">
        <v>516</v>
      </c>
      <c r="D37" s="116" t="s">
        <v>343</v>
      </c>
      <c r="E37" s="116" t="s">
        <v>193</v>
      </c>
      <c r="F37" s="116"/>
      <c r="G37" s="116" t="s">
        <v>49</v>
      </c>
      <c r="H37" s="116" t="s">
        <v>86</v>
      </c>
      <c r="I37" s="116"/>
      <c r="J37" s="116"/>
      <c r="K37" s="116" t="s">
        <v>517</v>
      </c>
      <c r="L37" s="116">
        <v>57959</v>
      </c>
      <c r="M37" s="116">
        <v>9500675</v>
      </c>
      <c r="N37" s="117">
        <v>45932.462025462963</v>
      </c>
    </row>
    <row r="38" spans="1:14" ht="15">
      <c r="A38" s="116">
        <v>54508</v>
      </c>
      <c r="B38" s="116" t="s">
        <v>109</v>
      </c>
      <c r="C38" s="116" t="s">
        <v>433</v>
      </c>
      <c r="D38" s="116" t="s">
        <v>43</v>
      </c>
      <c r="E38" s="116" t="s">
        <v>44</v>
      </c>
      <c r="F38" s="116"/>
      <c r="G38" s="116" t="s">
        <v>82</v>
      </c>
      <c r="H38" s="116" t="s">
        <v>83</v>
      </c>
      <c r="I38" s="116"/>
      <c r="J38" s="116"/>
      <c r="K38" s="116" t="s">
        <v>136</v>
      </c>
      <c r="L38" s="116">
        <v>58020</v>
      </c>
      <c r="M38" s="116">
        <v>9490698</v>
      </c>
      <c r="N38" s="117">
        <v>45929</v>
      </c>
    </row>
    <row r="39" spans="1:14" ht="15">
      <c r="A39" s="116">
        <v>57840</v>
      </c>
      <c r="B39" s="116" t="s">
        <v>112</v>
      </c>
      <c r="C39" s="116" t="s">
        <v>595</v>
      </c>
      <c r="D39" s="116" t="s">
        <v>52</v>
      </c>
      <c r="E39" s="116" t="s">
        <v>93</v>
      </c>
      <c r="F39" s="116"/>
      <c r="G39" s="116" t="s">
        <v>200</v>
      </c>
      <c r="H39" s="116" t="s">
        <v>437</v>
      </c>
      <c r="I39" s="116"/>
      <c r="J39" s="116"/>
      <c r="K39" s="116" t="s">
        <v>596</v>
      </c>
      <c r="L39" s="116">
        <v>61170</v>
      </c>
      <c r="M39" s="116">
        <v>9875733</v>
      </c>
      <c r="N39" s="117">
        <v>45936.045578703714</v>
      </c>
    </row>
    <row r="40" spans="1:14" ht="15">
      <c r="A40" s="116">
        <v>13220</v>
      </c>
      <c r="B40" s="116" t="s">
        <v>111</v>
      </c>
      <c r="C40" s="116" t="s">
        <v>495</v>
      </c>
      <c r="D40" s="116" t="s">
        <v>40</v>
      </c>
      <c r="E40" s="116" t="s">
        <v>91</v>
      </c>
      <c r="F40" s="116"/>
      <c r="G40" s="116" t="s">
        <v>56</v>
      </c>
      <c r="H40" s="116" t="s">
        <v>70</v>
      </c>
      <c r="I40" s="116"/>
      <c r="J40" s="116"/>
      <c r="K40" s="116" t="s">
        <v>496</v>
      </c>
      <c r="L40" s="116">
        <v>61255</v>
      </c>
      <c r="M40" s="116">
        <v>9748071</v>
      </c>
      <c r="N40" s="117">
        <v>45934.791527777779</v>
      </c>
    </row>
    <row r="41" spans="1:14" ht="15">
      <c r="A41" s="116">
        <v>49872</v>
      </c>
      <c r="B41" s="116" t="s">
        <v>112</v>
      </c>
      <c r="C41" s="116" t="s">
        <v>526</v>
      </c>
      <c r="D41" s="116" t="s">
        <v>52</v>
      </c>
      <c r="E41" s="116" t="s">
        <v>94</v>
      </c>
      <c r="F41" s="116"/>
      <c r="G41" s="116" t="s">
        <v>68</v>
      </c>
      <c r="H41" s="116" t="s">
        <v>69</v>
      </c>
      <c r="I41" s="116"/>
      <c r="J41" s="116"/>
      <c r="K41" s="116" t="s">
        <v>527</v>
      </c>
      <c r="L41" s="116">
        <v>61259</v>
      </c>
      <c r="M41" s="116">
        <v>9699842</v>
      </c>
      <c r="N41" s="117">
        <v>45930.816481481481</v>
      </c>
    </row>
    <row r="42" spans="1:14" ht="15">
      <c r="A42" s="116">
        <v>57170</v>
      </c>
      <c r="B42" s="116" t="s">
        <v>111</v>
      </c>
      <c r="C42" s="116" t="s">
        <v>597</v>
      </c>
      <c r="D42" s="116" t="s">
        <v>255</v>
      </c>
      <c r="E42" s="116" t="s">
        <v>146</v>
      </c>
      <c r="F42" s="116"/>
      <c r="G42" s="116" t="s">
        <v>263</v>
      </c>
      <c r="H42" s="116" t="s">
        <v>263</v>
      </c>
      <c r="I42" s="116"/>
      <c r="J42" s="116"/>
      <c r="K42" s="116" t="s">
        <v>598</v>
      </c>
      <c r="L42" s="116">
        <v>63023</v>
      </c>
      <c r="M42" s="116">
        <v>9726425</v>
      </c>
      <c r="N42" s="117">
        <v>45935.011863425927</v>
      </c>
    </row>
    <row r="43" spans="1:14" ht="15">
      <c r="A43" s="116">
        <v>55000</v>
      </c>
      <c r="B43" s="116" t="s">
        <v>111</v>
      </c>
      <c r="C43" s="116" t="s">
        <v>558</v>
      </c>
      <c r="D43" s="116" t="s">
        <v>343</v>
      </c>
      <c r="E43" s="116" t="s">
        <v>193</v>
      </c>
      <c r="F43" s="116"/>
      <c r="G43" s="116" t="s">
        <v>131</v>
      </c>
      <c r="H43" s="116" t="s">
        <v>131</v>
      </c>
      <c r="I43" s="116"/>
      <c r="J43" s="116"/>
      <c r="K43" s="116" t="s">
        <v>559</v>
      </c>
      <c r="L43" s="116">
        <v>63386</v>
      </c>
      <c r="M43" s="116">
        <v>9811957</v>
      </c>
      <c r="N43" s="117">
        <v>45930.295451388891</v>
      </c>
    </row>
    <row r="44" spans="1:14" ht="15">
      <c r="A44" s="116">
        <v>59576</v>
      </c>
      <c r="B44" s="116" t="s">
        <v>109</v>
      </c>
      <c r="C44" s="116" t="s">
        <v>505</v>
      </c>
      <c r="D44" s="116" t="s">
        <v>52</v>
      </c>
      <c r="E44" s="116" t="s">
        <v>94</v>
      </c>
      <c r="F44" s="116"/>
      <c r="G44" s="116" t="s">
        <v>3</v>
      </c>
      <c r="H44" s="116" t="s">
        <v>506</v>
      </c>
      <c r="I44" s="116"/>
      <c r="J44" s="116"/>
      <c r="K44" s="116" t="s">
        <v>507</v>
      </c>
      <c r="L44" s="116">
        <v>63464</v>
      </c>
      <c r="M44" s="116">
        <v>9848649</v>
      </c>
      <c r="N44" s="117">
        <v>45933.357569444437</v>
      </c>
    </row>
    <row r="45" spans="1:14" ht="15">
      <c r="A45" s="116">
        <v>46000</v>
      </c>
      <c r="B45" s="116" t="s">
        <v>109</v>
      </c>
      <c r="C45" s="116" t="s">
        <v>439</v>
      </c>
      <c r="D45" s="116" t="s">
        <v>52</v>
      </c>
      <c r="E45" s="116" t="s">
        <v>87</v>
      </c>
      <c r="F45" s="116"/>
      <c r="G45" s="116" t="s">
        <v>79</v>
      </c>
      <c r="H45" s="116" t="s">
        <v>80</v>
      </c>
      <c r="I45" s="116"/>
      <c r="J45" s="116"/>
      <c r="K45" s="116" t="s">
        <v>440</v>
      </c>
      <c r="L45" s="116">
        <v>63481</v>
      </c>
      <c r="M45" s="116">
        <v>9852664</v>
      </c>
      <c r="N45" s="117">
        <v>45929</v>
      </c>
    </row>
    <row r="46" spans="1:14" ht="15">
      <c r="A46" s="116">
        <v>57414</v>
      </c>
      <c r="B46" s="116" t="s">
        <v>112</v>
      </c>
      <c r="C46" s="116" t="s">
        <v>436</v>
      </c>
      <c r="D46" s="116" t="s">
        <v>99</v>
      </c>
      <c r="E46" s="116" t="s">
        <v>100</v>
      </c>
      <c r="F46" s="116"/>
      <c r="G46" s="116" t="s">
        <v>200</v>
      </c>
      <c r="H46" s="116" t="s">
        <v>437</v>
      </c>
      <c r="I46" s="116"/>
      <c r="J46" s="116"/>
      <c r="K46" s="116" t="s">
        <v>438</v>
      </c>
      <c r="L46" s="116">
        <v>63529</v>
      </c>
      <c r="M46" s="116">
        <v>9801304</v>
      </c>
      <c r="N46" s="117">
        <v>45929</v>
      </c>
    </row>
    <row r="47" spans="1:14" ht="15">
      <c r="A47" s="116">
        <v>54500</v>
      </c>
      <c r="B47" s="116" t="s">
        <v>111</v>
      </c>
      <c r="C47" s="116" t="s">
        <v>431</v>
      </c>
      <c r="D47" s="116" t="s">
        <v>40</v>
      </c>
      <c r="E47" s="116" t="s">
        <v>91</v>
      </c>
      <c r="F47" s="116"/>
      <c r="G47" s="116" t="s">
        <v>56</v>
      </c>
      <c r="H47" s="116" t="s">
        <v>248</v>
      </c>
      <c r="I47" s="116"/>
      <c r="J47" s="116"/>
      <c r="K47" s="116" t="s">
        <v>432</v>
      </c>
      <c r="L47" s="116">
        <v>63600</v>
      </c>
      <c r="M47" s="116">
        <v>1025916</v>
      </c>
      <c r="N47" s="117">
        <v>45929</v>
      </c>
    </row>
    <row r="48" spans="1:14" ht="15">
      <c r="A48" s="116">
        <v>32990</v>
      </c>
      <c r="B48" s="116" t="s">
        <v>109</v>
      </c>
      <c r="C48" s="116" t="s">
        <v>580</v>
      </c>
      <c r="D48" s="116" t="s">
        <v>99</v>
      </c>
      <c r="E48" s="116" t="s">
        <v>100</v>
      </c>
      <c r="F48" s="116"/>
      <c r="G48" s="116" t="s">
        <v>49</v>
      </c>
      <c r="H48" s="116" t="s">
        <v>50</v>
      </c>
      <c r="I48" s="116"/>
      <c r="J48" s="116"/>
      <c r="K48" s="116" t="s">
        <v>581</v>
      </c>
      <c r="L48" s="116">
        <v>63625</v>
      </c>
      <c r="M48" s="116">
        <v>9967134</v>
      </c>
      <c r="N48" s="117">
        <v>45935.54115740741</v>
      </c>
    </row>
    <row r="49" spans="1:14" ht="15">
      <c r="A49" s="116">
        <v>13500</v>
      </c>
      <c r="B49" s="116" t="s">
        <v>111</v>
      </c>
      <c r="C49" s="116" t="s">
        <v>477</v>
      </c>
      <c r="D49" s="116" t="s">
        <v>343</v>
      </c>
      <c r="E49" s="116" t="s">
        <v>193</v>
      </c>
      <c r="F49" s="116"/>
      <c r="G49" s="116" t="s">
        <v>131</v>
      </c>
      <c r="H49" s="116" t="s">
        <v>131</v>
      </c>
      <c r="I49" s="116"/>
      <c r="J49" s="116"/>
      <c r="K49" s="116" t="s">
        <v>478</v>
      </c>
      <c r="L49" s="116">
        <v>63685</v>
      </c>
      <c r="M49" s="116">
        <v>9908451</v>
      </c>
      <c r="N49" s="117">
        <v>45930</v>
      </c>
    </row>
    <row r="50" spans="1:14" ht="15">
      <c r="A50" s="116">
        <v>59208</v>
      </c>
      <c r="B50" s="116" t="s">
        <v>112</v>
      </c>
      <c r="C50" s="116" t="s">
        <v>540</v>
      </c>
      <c r="D50" s="116" t="s">
        <v>52</v>
      </c>
      <c r="E50" s="116" t="s">
        <v>98</v>
      </c>
      <c r="F50" s="116"/>
      <c r="G50" s="116" t="s">
        <v>160</v>
      </c>
      <c r="H50" s="116" t="s">
        <v>161</v>
      </c>
      <c r="I50" s="116"/>
      <c r="J50" s="116"/>
      <c r="K50" s="116" t="s">
        <v>541</v>
      </c>
      <c r="L50" s="116">
        <v>63729</v>
      </c>
      <c r="M50" s="116">
        <v>9933066</v>
      </c>
      <c r="N50" s="117">
        <v>45933.478414351863</v>
      </c>
    </row>
    <row r="51" spans="1:14" ht="15">
      <c r="A51" s="116">
        <v>57624</v>
      </c>
      <c r="B51" s="116" t="s">
        <v>112</v>
      </c>
      <c r="C51" s="116" t="s">
        <v>605</v>
      </c>
      <c r="D51" s="116" t="s">
        <v>43</v>
      </c>
      <c r="E51" s="116" t="s">
        <v>44</v>
      </c>
      <c r="F51" s="116"/>
      <c r="G51" s="116" t="s">
        <v>200</v>
      </c>
      <c r="H51" s="116"/>
      <c r="I51" s="116"/>
      <c r="J51" s="116"/>
      <c r="K51" s="116" t="s">
        <v>606</v>
      </c>
      <c r="L51" s="116">
        <v>63856</v>
      </c>
      <c r="M51" s="116">
        <v>9918755</v>
      </c>
      <c r="N51" s="117">
        <v>45931.340844907398</v>
      </c>
    </row>
    <row r="52" spans="1:14" ht="15">
      <c r="A52" s="116">
        <v>60499</v>
      </c>
      <c r="B52" s="116" t="s">
        <v>112</v>
      </c>
      <c r="C52" s="116" t="s">
        <v>573</v>
      </c>
      <c r="D52" s="116" t="s">
        <v>55</v>
      </c>
      <c r="E52" s="116" t="s">
        <v>252</v>
      </c>
      <c r="F52" s="116"/>
      <c r="G52" s="116" t="s">
        <v>77</v>
      </c>
      <c r="H52" s="116" t="s">
        <v>78</v>
      </c>
      <c r="I52" s="116"/>
      <c r="J52" s="116"/>
      <c r="K52" s="116" t="s">
        <v>574</v>
      </c>
      <c r="L52" s="116">
        <v>66262</v>
      </c>
      <c r="M52" s="116">
        <v>9928827</v>
      </c>
      <c r="N52" s="117">
        <v>45934.015833333331</v>
      </c>
    </row>
    <row r="53" spans="1:14" ht="15">
      <c r="A53" s="116">
        <v>63349</v>
      </c>
      <c r="B53" s="116" t="s">
        <v>111</v>
      </c>
      <c r="C53" s="116" t="s">
        <v>518</v>
      </c>
      <c r="D53" s="116" t="s">
        <v>67</v>
      </c>
      <c r="E53" s="116" t="s">
        <v>214</v>
      </c>
      <c r="F53" s="116"/>
      <c r="G53" s="116" t="s">
        <v>56</v>
      </c>
      <c r="H53" s="116" t="s">
        <v>63</v>
      </c>
      <c r="I53" s="116"/>
      <c r="J53" s="116"/>
      <c r="K53" s="116" t="s">
        <v>519</v>
      </c>
      <c r="L53" s="116">
        <v>73691</v>
      </c>
      <c r="M53" s="116">
        <v>9297929</v>
      </c>
      <c r="N53" s="117">
        <v>45932.037210648137</v>
      </c>
    </row>
    <row r="54" spans="1:14" ht="15">
      <c r="A54" s="116">
        <v>67291</v>
      </c>
      <c r="B54" s="116" t="s">
        <v>109</v>
      </c>
      <c r="C54" s="116" t="s">
        <v>560</v>
      </c>
      <c r="D54" s="116" t="s">
        <v>521</v>
      </c>
      <c r="E54" s="116" t="s">
        <v>522</v>
      </c>
      <c r="F54" s="116"/>
      <c r="G54" s="116" t="s">
        <v>56</v>
      </c>
      <c r="H54" s="116" t="s">
        <v>224</v>
      </c>
      <c r="I54" s="116"/>
      <c r="J54" s="116"/>
      <c r="K54" s="116" t="s">
        <v>561</v>
      </c>
      <c r="L54" s="116">
        <v>76596</v>
      </c>
      <c r="M54" s="116">
        <v>9374208</v>
      </c>
      <c r="N54" s="117">
        <v>45935.845543981479</v>
      </c>
    </row>
    <row r="55" spans="1:14" ht="15">
      <c r="A55" s="116">
        <v>59298</v>
      </c>
      <c r="B55" s="116" t="s">
        <v>112</v>
      </c>
      <c r="C55" s="116" t="s">
        <v>584</v>
      </c>
      <c r="D55" s="116" t="s">
        <v>52</v>
      </c>
      <c r="E55" s="116" t="s">
        <v>94</v>
      </c>
      <c r="F55" s="116"/>
      <c r="G55" s="116" t="s">
        <v>56</v>
      </c>
      <c r="H55" s="116" t="s">
        <v>224</v>
      </c>
      <c r="I55" s="116"/>
      <c r="J55" s="116"/>
      <c r="K55" s="116" t="s">
        <v>585</v>
      </c>
      <c r="L55" s="116">
        <v>76629</v>
      </c>
      <c r="M55" s="116">
        <v>9316684</v>
      </c>
      <c r="N55" s="117">
        <v>45936.120138888888</v>
      </c>
    </row>
    <row r="56" spans="1:14" ht="15">
      <c r="A56" s="116">
        <v>66944</v>
      </c>
      <c r="B56" s="116" t="s">
        <v>109</v>
      </c>
      <c r="C56" s="116" t="s">
        <v>479</v>
      </c>
      <c r="D56" s="116" t="s">
        <v>55</v>
      </c>
      <c r="E56" s="116" t="s">
        <v>252</v>
      </c>
      <c r="F56" s="116"/>
      <c r="G56" s="116" t="s">
        <v>3</v>
      </c>
      <c r="H56" s="116" t="s">
        <v>291</v>
      </c>
      <c r="I56" s="116"/>
      <c r="J56" s="116"/>
      <c r="K56" s="116" t="s">
        <v>480</v>
      </c>
      <c r="L56" s="116">
        <v>76739</v>
      </c>
      <c r="M56" s="116">
        <v>9304241</v>
      </c>
      <c r="N56" s="117">
        <v>45932</v>
      </c>
    </row>
    <row r="57" spans="1:14" ht="15">
      <c r="A57" s="116">
        <v>60000</v>
      </c>
      <c r="B57" s="116" t="s">
        <v>191</v>
      </c>
      <c r="C57" s="116" t="s">
        <v>481</v>
      </c>
      <c r="D57" s="116" t="s">
        <v>343</v>
      </c>
      <c r="E57" s="116" t="s">
        <v>482</v>
      </c>
      <c r="F57" s="116"/>
      <c r="G57" s="116" t="s">
        <v>37</v>
      </c>
      <c r="H57" s="116" t="s">
        <v>483</v>
      </c>
      <c r="I57" s="116"/>
      <c r="J57" s="116"/>
      <c r="K57" s="116" t="s">
        <v>484</v>
      </c>
      <c r="L57" s="116">
        <v>77998</v>
      </c>
      <c r="M57" s="116">
        <v>9717424</v>
      </c>
      <c r="N57" s="117">
        <v>45932</v>
      </c>
    </row>
    <row r="58" spans="1:14" ht="15">
      <c r="A58" s="116">
        <v>63172</v>
      </c>
      <c r="B58" s="116" t="s">
        <v>191</v>
      </c>
      <c r="C58" s="116" t="s">
        <v>562</v>
      </c>
      <c r="D58" s="116" t="s">
        <v>343</v>
      </c>
      <c r="E58" s="116" t="s">
        <v>169</v>
      </c>
      <c r="F58" s="116"/>
      <c r="G58" s="116" t="s">
        <v>37</v>
      </c>
      <c r="H58" s="116" t="s">
        <v>563</v>
      </c>
      <c r="I58" s="116"/>
      <c r="J58" s="116"/>
      <c r="K58" s="116" t="s">
        <v>564</v>
      </c>
      <c r="L58" s="116">
        <v>77998</v>
      </c>
      <c r="M58" s="116">
        <v>9717436</v>
      </c>
      <c r="N58" s="117">
        <v>45935.249675925923</v>
      </c>
    </row>
    <row r="59" spans="1:14" ht="15">
      <c r="A59" s="116">
        <v>66659</v>
      </c>
      <c r="B59" s="116" t="s">
        <v>109</v>
      </c>
      <c r="C59" s="116" t="s">
        <v>441</v>
      </c>
      <c r="D59" s="116" t="s">
        <v>52</v>
      </c>
      <c r="E59" s="116" t="s">
        <v>94</v>
      </c>
      <c r="F59" s="116"/>
      <c r="G59" s="116" t="s">
        <v>3</v>
      </c>
      <c r="H59" s="116" t="s">
        <v>324</v>
      </c>
      <c r="I59" s="116"/>
      <c r="J59" s="116"/>
      <c r="K59" s="116" t="s">
        <v>442</v>
      </c>
      <c r="L59" s="116">
        <v>79642</v>
      </c>
      <c r="M59" s="116">
        <v>9490466</v>
      </c>
      <c r="N59" s="117">
        <v>45929</v>
      </c>
    </row>
    <row r="60" spans="1:14" ht="15">
      <c r="A60" s="116">
        <v>71629</v>
      </c>
      <c r="B60" s="116" t="s">
        <v>109</v>
      </c>
      <c r="C60" s="116" t="s">
        <v>550</v>
      </c>
      <c r="D60" s="116" t="s">
        <v>58</v>
      </c>
      <c r="E60" s="116"/>
      <c r="F60" s="116"/>
      <c r="G60" s="116" t="s">
        <v>56</v>
      </c>
      <c r="H60" s="116" t="s">
        <v>63</v>
      </c>
      <c r="I60" s="116"/>
      <c r="J60" s="116"/>
      <c r="K60" s="116" t="s">
        <v>551</v>
      </c>
      <c r="L60" s="116">
        <v>80323</v>
      </c>
      <c r="M60" s="116">
        <v>9478200</v>
      </c>
      <c r="N60" s="117">
        <v>45934.318784722222</v>
      </c>
    </row>
    <row r="61" spans="1:14" ht="15">
      <c r="A61" s="116">
        <v>69297</v>
      </c>
      <c r="B61" s="116" t="s">
        <v>112</v>
      </c>
      <c r="C61" s="116" t="s">
        <v>575</v>
      </c>
      <c r="D61" s="116" t="s">
        <v>52</v>
      </c>
      <c r="E61" s="116" t="s">
        <v>98</v>
      </c>
      <c r="F61" s="116"/>
      <c r="G61" s="116" t="s">
        <v>221</v>
      </c>
      <c r="H61" s="116" t="s">
        <v>576</v>
      </c>
      <c r="I61" s="116"/>
      <c r="J61" s="116"/>
      <c r="K61" s="116" t="s">
        <v>577</v>
      </c>
      <c r="L61" s="116">
        <v>81490</v>
      </c>
      <c r="M61" s="116">
        <v>9607502</v>
      </c>
      <c r="N61" s="117">
        <v>45930.374340277784</v>
      </c>
    </row>
    <row r="62" spans="1:14" ht="15">
      <c r="A62" s="116">
        <v>71499</v>
      </c>
      <c r="B62" s="116" t="s">
        <v>109</v>
      </c>
      <c r="C62" s="116" t="s">
        <v>520</v>
      </c>
      <c r="D62" s="116" t="s">
        <v>521</v>
      </c>
      <c r="E62" s="116" t="s">
        <v>522</v>
      </c>
      <c r="F62" s="116"/>
      <c r="G62" s="116" t="s">
        <v>56</v>
      </c>
      <c r="H62" s="116" t="s">
        <v>63</v>
      </c>
      <c r="I62" s="116"/>
      <c r="J62" s="116"/>
      <c r="K62" s="116" t="s">
        <v>523</v>
      </c>
      <c r="L62" s="116">
        <v>81604</v>
      </c>
      <c r="M62" s="116">
        <v>9634440</v>
      </c>
      <c r="N62" s="117">
        <v>45932.337002314824</v>
      </c>
    </row>
    <row r="63" spans="1:14" ht="15">
      <c r="A63" s="116">
        <v>65000</v>
      </c>
      <c r="B63" s="116" t="s">
        <v>111</v>
      </c>
      <c r="C63" s="116" t="s">
        <v>513</v>
      </c>
      <c r="D63" s="116" t="s">
        <v>414</v>
      </c>
      <c r="E63" s="116" t="s">
        <v>415</v>
      </c>
      <c r="F63" s="116"/>
      <c r="G63" s="116" t="s">
        <v>37</v>
      </c>
      <c r="H63" s="116" t="s">
        <v>514</v>
      </c>
      <c r="I63" s="116"/>
      <c r="J63" s="116"/>
      <c r="K63" s="116" t="s">
        <v>515</v>
      </c>
      <c r="L63" s="116">
        <v>81885</v>
      </c>
      <c r="M63" s="116">
        <v>9758399</v>
      </c>
      <c r="N63" s="117">
        <v>45932.305578703701</v>
      </c>
    </row>
    <row r="64" spans="1:14" ht="15">
      <c r="A64" s="116">
        <v>60000</v>
      </c>
      <c r="B64" s="116" t="s">
        <v>111</v>
      </c>
      <c r="C64" s="116" t="s">
        <v>485</v>
      </c>
      <c r="D64" s="116" t="s">
        <v>343</v>
      </c>
      <c r="E64" s="116" t="s">
        <v>482</v>
      </c>
      <c r="F64" s="116"/>
      <c r="G64" s="116" t="s">
        <v>132</v>
      </c>
      <c r="H64" s="116" t="s">
        <v>486</v>
      </c>
      <c r="I64" s="116"/>
      <c r="J64" s="116"/>
      <c r="K64" s="116" t="s">
        <v>487</v>
      </c>
      <c r="L64" s="116">
        <v>81982</v>
      </c>
      <c r="M64" s="116">
        <v>9878151</v>
      </c>
      <c r="N64" s="117">
        <v>45933</v>
      </c>
    </row>
    <row r="65" spans="1:14" ht="15">
      <c r="A65" s="116">
        <v>72599</v>
      </c>
      <c r="B65" s="116" t="s">
        <v>112</v>
      </c>
      <c r="C65" s="116" t="s">
        <v>599</v>
      </c>
      <c r="D65" s="116" t="s">
        <v>52</v>
      </c>
      <c r="E65" s="116" t="s">
        <v>92</v>
      </c>
      <c r="F65" s="116"/>
      <c r="G65" s="116" t="s">
        <v>84</v>
      </c>
      <c r="H65" s="116"/>
      <c r="I65" s="116"/>
      <c r="J65" s="116"/>
      <c r="K65" s="116" t="s">
        <v>600</v>
      </c>
      <c r="L65" s="116">
        <v>81996</v>
      </c>
      <c r="M65" s="116">
        <v>9936927</v>
      </c>
      <c r="N65" s="117">
        <v>45935.562037037038</v>
      </c>
    </row>
    <row r="66" spans="1:14" ht="15">
      <c r="A66" s="116">
        <v>21000</v>
      </c>
      <c r="B66" s="116" t="s">
        <v>191</v>
      </c>
      <c r="C66" s="116" t="s">
        <v>488</v>
      </c>
      <c r="D66" s="116" t="s">
        <v>343</v>
      </c>
      <c r="E66" s="116" t="s">
        <v>189</v>
      </c>
      <c r="F66" s="116"/>
      <c r="G66" s="116" t="s">
        <v>42</v>
      </c>
      <c r="H66" s="116" t="s">
        <v>265</v>
      </c>
      <c r="I66" s="116"/>
      <c r="J66" s="116"/>
      <c r="K66" s="116" t="s">
        <v>489</v>
      </c>
      <c r="L66" s="116">
        <v>82000</v>
      </c>
      <c r="M66" s="116">
        <v>9934216</v>
      </c>
      <c r="N66" s="117">
        <v>45934</v>
      </c>
    </row>
    <row r="67" spans="1:14" ht="15">
      <c r="A67" s="116">
        <v>67799</v>
      </c>
      <c r="B67" s="116" t="s">
        <v>109</v>
      </c>
      <c r="C67" s="116" t="s">
        <v>524</v>
      </c>
      <c r="D67" s="116" t="s">
        <v>52</v>
      </c>
      <c r="E67" s="116" t="s">
        <v>88</v>
      </c>
      <c r="F67" s="116"/>
      <c r="G67" s="116" t="s">
        <v>36</v>
      </c>
      <c r="H67" s="116" t="s">
        <v>102</v>
      </c>
      <c r="I67" s="116"/>
      <c r="J67" s="116"/>
      <c r="K67" s="116" t="s">
        <v>525</v>
      </c>
      <c r="L67" s="116">
        <v>82111</v>
      </c>
      <c r="M67" s="116">
        <v>1050753</v>
      </c>
      <c r="N67" s="117">
        <v>45931.258159722223</v>
      </c>
    </row>
    <row r="68" spans="1:14" ht="15">
      <c r="A68" s="116">
        <v>73700</v>
      </c>
      <c r="B68" s="116" t="s">
        <v>109</v>
      </c>
      <c r="C68" s="116" t="s">
        <v>533</v>
      </c>
      <c r="D68" s="116" t="s">
        <v>52</v>
      </c>
      <c r="E68" s="116" t="s">
        <v>94</v>
      </c>
      <c r="F68" s="116"/>
      <c r="G68" s="116" t="s">
        <v>103</v>
      </c>
      <c r="H68" s="116" t="s">
        <v>104</v>
      </c>
      <c r="I68" s="116"/>
      <c r="J68" s="116"/>
      <c r="K68" s="116" t="s">
        <v>534</v>
      </c>
      <c r="L68" s="116">
        <v>82111</v>
      </c>
      <c r="M68" s="116">
        <v>1050727</v>
      </c>
      <c r="N68" s="117">
        <v>45932.095497685194</v>
      </c>
    </row>
    <row r="69" spans="1:14" ht="15">
      <c r="A69" s="116">
        <v>68787</v>
      </c>
      <c r="B69" s="116" t="s">
        <v>109</v>
      </c>
      <c r="C69" s="116" t="s">
        <v>571</v>
      </c>
      <c r="D69" s="116" t="s">
        <v>262</v>
      </c>
      <c r="E69" s="116" t="s">
        <v>90</v>
      </c>
      <c r="F69" s="116"/>
      <c r="G69" s="116" t="s">
        <v>56</v>
      </c>
      <c r="H69" s="116" t="s">
        <v>224</v>
      </c>
      <c r="I69" s="116"/>
      <c r="J69" s="116"/>
      <c r="K69" s="116" t="s">
        <v>572</v>
      </c>
      <c r="L69" s="116">
        <v>82193</v>
      </c>
      <c r="M69" s="116">
        <v>9422938</v>
      </c>
      <c r="N69" s="117">
        <v>45934.94121527778</v>
      </c>
    </row>
    <row r="70" spans="1:14" ht="15">
      <c r="A70" s="116">
        <v>60880</v>
      </c>
      <c r="B70" s="116" t="s">
        <v>111</v>
      </c>
      <c r="C70" s="116" t="s">
        <v>578</v>
      </c>
      <c r="D70" s="116" t="s">
        <v>255</v>
      </c>
      <c r="E70" s="116" t="s">
        <v>146</v>
      </c>
      <c r="F70" s="116"/>
      <c r="G70" s="116" t="s">
        <v>42</v>
      </c>
      <c r="H70" s="116" t="s">
        <v>81</v>
      </c>
      <c r="I70" s="116"/>
      <c r="J70" s="116"/>
      <c r="K70" s="116" t="s">
        <v>579</v>
      </c>
      <c r="L70" s="116">
        <v>82202</v>
      </c>
      <c r="M70" s="116">
        <v>9952464</v>
      </c>
      <c r="N70" s="117">
        <v>45931.590810185182</v>
      </c>
    </row>
    <row r="71" spans="1:14" ht="15">
      <c r="A71" s="116">
        <v>62553</v>
      </c>
      <c r="B71" s="116" t="s">
        <v>109</v>
      </c>
      <c r="C71" s="116" t="s">
        <v>593</v>
      </c>
      <c r="D71" s="116" t="s">
        <v>40</v>
      </c>
      <c r="E71" s="116" t="s">
        <v>41</v>
      </c>
      <c r="F71" s="116"/>
      <c r="G71" s="116" t="s">
        <v>42</v>
      </c>
      <c r="H71" s="116" t="s">
        <v>381</v>
      </c>
      <c r="I71" s="116"/>
      <c r="J71" s="116"/>
      <c r="K71" s="116" t="s">
        <v>594</v>
      </c>
      <c r="L71" s="116">
        <v>82718</v>
      </c>
      <c r="M71" s="116">
        <v>1036549</v>
      </c>
      <c r="N71" s="117">
        <v>45930.236863425933</v>
      </c>
    </row>
    <row r="72" spans="1:14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96"/>
      <c r="M72" s="28"/>
      <c r="N72" s="80"/>
    </row>
    <row r="73" spans="1:14" ht="18">
      <c r="A73" s="90" t="s">
        <v>30</v>
      </c>
      <c r="B73" s="90"/>
      <c r="C73" s="20">
        <f>SUM(Таблица1[Volume, tons])</f>
        <v>3005572</v>
      </c>
      <c r="D73" s="20"/>
      <c r="E73" s="17"/>
      <c r="F73" s="28"/>
    </row>
    <row r="74" spans="1:14" ht="18">
      <c r="A74" s="93"/>
      <c r="B74" s="94" t="s">
        <v>12</v>
      </c>
      <c r="C74" s="95" t="s">
        <v>622</v>
      </c>
      <c r="E74" s="17"/>
    </row>
    <row r="75" spans="1:14" ht="15">
      <c r="B75" s="28"/>
      <c r="C75" s="43"/>
      <c r="D75" s="21"/>
      <c r="F75" s="28"/>
    </row>
    <row r="76" spans="1:14">
      <c r="A76" s="115"/>
      <c r="B76" s="79"/>
      <c r="C76" s="7" t="s">
        <v>617</v>
      </c>
      <c r="D76" s="7" t="s">
        <v>443</v>
      </c>
      <c r="E76" s="8" t="s">
        <v>14</v>
      </c>
      <c r="F76" s="28"/>
    </row>
    <row r="77" spans="1:14">
      <c r="A77" s="118" t="s">
        <v>13</v>
      </c>
      <c r="B77" s="47"/>
      <c r="C77" s="89">
        <v>68</v>
      </c>
      <c r="D77" s="89">
        <v>75</v>
      </c>
      <c r="E77" s="10" t="s">
        <v>618</v>
      </c>
      <c r="F77" s="28"/>
    </row>
    <row r="78" spans="1:14">
      <c r="A78" s="119" t="s">
        <v>18</v>
      </c>
      <c r="B78" s="48"/>
      <c r="C78" s="89">
        <v>1</v>
      </c>
      <c r="D78" s="89">
        <v>3</v>
      </c>
      <c r="E78" s="10" t="s">
        <v>619</v>
      </c>
      <c r="F78" s="28"/>
    </row>
    <row r="79" spans="1:14">
      <c r="A79" s="120" t="s">
        <v>17</v>
      </c>
      <c r="B79" s="49"/>
      <c r="C79" s="89">
        <v>27</v>
      </c>
      <c r="D79" s="89">
        <v>19</v>
      </c>
      <c r="E79" s="10" t="s">
        <v>492</v>
      </c>
      <c r="F79" s="28"/>
    </row>
    <row r="80" spans="1:14">
      <c r="A80" s="119" t="s">
        <v>19</v>
      </c>
      <c r="B80" s="48"/>
      <c r="C80" s="89">
        <v>21</v>
      </c>
      <c r="D80" s="89">
        <v>36</v>
      </c>
      <c r="E80" s="10" t="s">
        <v>621</v>
      </c>
      <c r="F80" s="28"/>
    </row>
    <row r="81" spans="1:7">
      <c r="A81" s="119" t="s">
        <v>20</v>
      </c>
      <c r="B81" s="48"/>
      <c r="C81" s="89">
        <v>19</v>
      </c>
      <c r="D81" s="89">
        <v>17</v>
      </c>
      <c r="E81" s="10" t="s">
        <v>620</v>
      </c>
      <c r="F81" s="28"/>
    </row>
    <row r="82" spans="1:7">
      <c r="B82" s="28"/>
      <c r="C82" s="11"/>
      <c r="D82" s="16"/>
      <c r="G82" s="89">
        <v>17</v>
      </c>
    </row>
    <row r="83" spans="1:7">
      <c r="B83" s="28"/>
      <c r="C83" s="11"/>
      <c r="D83" s="16"/>
    </row>
    <row r="84" spans="1:7">
      <c r="B84" s="28"/>
      <c r="C84" s="11"/>
      <c r="D84" s="16"/>
    </row>
    <row r="85" spans="1:7">
      <c r="C85" s="91" t="s">
        <v>23</v>
      </c>
      <c r="D85" s="91" t="s">
        <v>28</v>
      </c>
      <c r="E85" s="91" t="s">
        <v>24</v>
      </c>
    </row>
    <row r="86" spans="1:7">
      <c r="C86" s="98">
        <v>14</v>
      </c>
      <c r="D86" s="28">
        <v>3182419</v>
      </c>
      <c r="E86" s="99">
        <v>58</v>
      </c>
    </row>
    <row r="87" spans="1:7">
      <c r="C87" s="98">
        <v>15</v>
      </c>
      <c r="D87" s="28">
        <v>3517550</v>
      </c>
      <c r="E87" s="99">
        <v>69</v>
      </c>
    </row>
    <row r="88" spans="1:7">
      <c r="C88" s="98">
        <v>16</v>
      </c>
      <c r="D88" s="28">
        <v>2923569</v>
      </c>
      <c r="E88" s="99">
        <v>60</v>
      </c>
    </row>
    <row r="89" spans="1:7">
      <c r="C89" s="98">
        <v>17</v>
      </c>
      <c r="D89" s="28">
        <v>3082500</v>
      </c>
      <c r="E89" s="28">
        <v>62</v>
      </c>
      <c r="F89" s="18"/>
    </row>
    <row r="90" spans="1:7">
      <c r="C90" s="98">
        <v>18</v>
      </c>
      <c r="D90" s="28">
        <v>3011044</v>
      </c>
      <c r="E90" s="28">
        <v>64</v>
      </c>
      <c r="F90" s="13"/>
    </row>
    <row r="91" spans="1:7">
      <c r="C91" s="98">
        <v>19</v>
      </c>
      <c r="D91" s="28">
        <v>2218010</v>
      </c>
      <c r="E91" s="28">
        <v>48</v>
      </c>
    </row>
    <row r="92" spans="1:7">
      <c r="C92" s="98">
        <v>20</v>
      </c>
      <c r="D92" s="28">
        <v>2699011</v>
      </c>
      <c r="E92" s="28">
        <v>66</v>
      </c>
    </row>
    <row r="93" spans="1:7">
      <c r="C93" s="98">
        <v>21</v>
      </c>
      <c r="D93" s="28">
        <v>2477679</v>
      </c>
      <c r="E93" s="28">
        <v>65</v>
      </c>
    </row>
    <row r="94" spans="1:7">
      <c r="C94" s="98">
        <v>22</v>
      </c>
      <c r="D94" s="28">
        <v>2032304</v>
      </c>
      <c r="E94" s="28">
        <v>60</v>
      </c>
    </row>
    <row r="95" spans="1:7">
      <c r="C95" s="98">
        <v>23</v>
      </c>
      <c r="D95" s="28">
        <v>2470352</v>
      </c>
      <c r="E95" s="28">
        <v>67</v>
      </c>
    </row>
    <row r="96" spans="1:7">
      <c r="C96" s="98">
        <v>24</v>
      </c>
      <c r="D96" s="28">
        <v>2410855</v>
      </c>
      <c r="E96" s="28">
        <v>58</v>
      </c>
    </row>
    <row r="97" spans="3:6">
      <c r="C97" s="98">
        <v>25</v>
      </c>
      <c r="D97" s="28">
        <v>1903600</v>
      </c>
      <c r="E97" s="28">
        <v>49</v>
      </c>
    </row>
    <row r="98" spans="3:6">
      <c r="C98" s="98">
        <v>26</v>
      </c>
      <c r="D98" s="28">
        <v>2092949</v>
      </c>
      <c r="E98" s="28">
        <v>49</v>
      </c>
    </row>
    <row r="99" spans="3:6">
      <c r="C99" s="98">
        <v>27</v>
      </c>
      <c r="D99" s="28">
        <v>1890321</v>
      </c>
      <c r="E99" s="28">
        <v>47</v>
      </c>
    </row>
    <row r="100" spans="3:6">
      <c r="C100" s="98">
        <v>28</v>
      </c>
      <c r="D100" s="28">
        <v>1554564</v>
      </c>
      <c r="E100" s="28">
        <v>37</v>
      </c>
    </row>
    <row r="101" spans="3:6">
      <c r="C101" s="98">
        <v>29</v>
      </c>
      <c r="D101" s="28">
        <v>2149218</v>
      </c>
      <c r="E101" s="28">
        <v>54</v>
      </c>
    </row>
    <row r="102" spans="3:6">
      <c r="C102" s="98">
        <v>30</v>
      </c>
      <c r="D102" s="28">
        <v>2017993</v>
      </c>
      <c r="E102" s="28">
        <v>51</v>
      </c>
      <c r="F102" s="99"/>
    </row>
    <row r="103" spans="3:6">
      <c r="C103" s="98">
        <v>31</v>
      </c>
      <c r="D103" s="28">
        <v>2301894</v>
      </c>
      <c r="E103" s="28">
        <v>61</v>
      </c>
      <c r="F103" s="99"/>
    </row>
    <row r="104" spans="3:6">
      <c r="C104" s="98">
        <v>32</v>
      </c>
      <c r="D104" s="28">
        <v>1906747</v>
      </c>
      <c r="E104" s="28">
        <v>48</v>
      </c>
      <c r="F104" s="99"/>
    </row>
    <row r="105" spans="3:6">
      <c r="C105" s="98">
        <v>33</v>
      </c>
      <c r="D105" s="28">
        <v>2198728</v>
      </c>
      <c r="E105" s="28">
        <v>56</v>
      </c>
      <c r="F105" s="28"/>
    </row>
    <row r="106" spans="3:6">
      <c r="C106" s="98">
        <v>34</v>
      </c>
      <c r="D106" s="28">
        <v>2354686</v>
      </c>
      <c r="E106" s="28">
        <v>56</v>
      </c>
      <c r="F106" s="28"/>
    </row>
    <row r="107" spans="3:6">
      <c r="C107" s="98">
        <v>35</v>
      </c>
      <c r="D107" s="28">
        <v>2530770</v>
      </c>
      <c r="E107" s="28">
        <v>66</v>
      </c>
      <c r="F107" s="28"/>
    </row>
    <row r="108" spans="3:6">
      <c r="C108" s="98">
        <v>36</v>
      </c>
      <c r="D108" s="28">
        <v>2330351</v>
      </c>
      <c r="E108" s="28">
        <v>55</v>
      </c>
      <c r="F108" s="28"/>
    </row>
    <row r="109" spans="3:6">
      <c r="C109" s="98">
        <v>37</v>
      </c>
      <c r="D109" s="28">
        <v>3168127</v>
      </c>
      <c r="E109" s="28">
        <v>77</v>
      </c>
      <c r="F109" s="28"/>
    </row>
    <row r="110" spans="3:6">
      <c r="C110" s="98">
        <v>38</v>
      </c>
      <c r="D110" s="28">
        <v>2570937</v>
      </c>
      <c r="E110" s="28">
        <v>61</v>
      </c>
      <c r="F110" s="28"/>
    </row>
    <row r="111" spans="3:6">
      <c r="C111" s="98">
        <v>39</v>
      </c>
      <c r="D111" s="28">
        <v>3401302</v>
      </c>
      <c r="E111" s="28">
        <v>75</v>
      </c>
      <c r="F111" s="28"/>
    </row>
    <row r="112" spans="3:6">
      <c r="C112" s="98">
        <v>40</v>
      </c>
      <c r="D112" s="28">
        <v>3005572</v>
      </c>
      <c r="E112" s="28">
        <v>68</v>
      </c>
      <c r="F112" s="28"/>
    </row>
    <row r="113" spans="3:6">
      <c r="C113" s="98"/>
      <c r="D113" s="28"/>
      <c r="F113" s="28"/>
    </row>
    <row r="114" spans="3:6">
      <c r="F114" s="28"/>
    </row>
    <row r="115" spans="3:6">
      <c r="F115" s="28"/>
    </row>
    <row r="116" spans="3:6">
      <c r="F116" s="28"/>
    </row>
    <row r="117" spans="3:6">
      <c r="F117" s="28"/>
    </row>
    <row r="118" spans="3:6">
      <c r="F118" s="28"/>
    </row>
    <row r="119" spans="3:6">
      <c r="F119" s="28"/>
    </row>
  </sheetData>
  <mergeCells count="1">
    <mergeCell ref="A1:N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opLeftCell="A64" zoomScale="70" zoomScaleNormal="70" workbookViewId="0">
      <selection activeCell="K87" sqref="K87"/>
    </sheetView>
  </sheetViews>
  <sheetFormatPr defaultColWidth="9.140625" defaultRowHeight="15"/>
  <cols>
    <col min="1" max="1" width="21.140625" style="26" customWidth="1"/>
    <col min="2" max="2" width="13" style="1" customWidth="1"/>
    <col min="3" max="3" width="20.7109375" style="1" bestFit="1" customWidth="1"/>
    <col min="4" max="4" width="20.7109375" style="3" customWidth="1"/>
    <col min="5" max="5" width="28.140625" style="1" bestFit="1" customWidth="1"/>
    <col min="6" max="6" width="46.140625" style="1" customWidth="1"/>
    <col min="7" max="7" width="28.140625" style="19" bestFit="1" customWidth="1"/>
    <col min="8" max="8" width="22.28515625" bestFit="1" customWidth="1"/>
    <col min="9" max="9" width="15.7109375" style="28" bestFit="1" customWidth="1"/>
    <col min="10" max="10" width="38.140625" style="28" bestFit="1" customWidth="1"/>
    <col min="11" max="11" width="40" style="5" bestFit="1" customWidth="1"/>
    <col min="12" max="12" width="12.42578125" style="29" bestFit="1" customWidth="1"/>
    <col min="13" max="13" width="24.28515625" style="23" bestFit="1" customWidth="1"/>
    <col min="14" max="14" width="18.28515625" style="14" bestFit="1" customWidth="1"/>
    <col min="15" max="15" width="31" customWidth="1"/>
  </cols>
  <sheetData>
    <row r="1" spans="1:17" ht="18.75">
      <c r="A1" s="153" t="s">
        <v>746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3" spans="1:17">
      <c r="A3" s="124" t="s">
        <v>8</v>
      </c>
      <c r="B3" s="125" t="s">
        <v>6</v>
      </c>
      <c r="C3" s="125" t="s">
        <v>9</v>
      </c>
      <c r="D3" s="126" t="s">
        <v>1</v>
      </c>
      <c r="E3" s="126" t="s">
        <v>4</v>
      </c>
      <c r="F3" s="126" t="s">
        <v>26</v>
      </c>
      <c r="G3" s="126" t="s">
        <v>16</v>
      </c>
      <c r="H3" s="126" t="s">
        <v>0</v>
      </c>
      <c r="I3" s="126" t="s">
        <v>2</v>
      </c>
      <c r="J3" s="125" t="s">
        <v>491</v>
      </c>
      <c r="K3" s="127" t="s">
        <v>10</v>
      </c>
      <c r="L3" s="128" t="s">
        <v>11</v>
      </c>
      <c r="M3" s="129" t="s">
        <v>29</v>
      </c>
      <c r="N3" s="130" t="s">
        <v>7</v>
      </c>
      <c r="O3" s="101" t="s">
        <v>15</v>
      </c>
    </row>
    <row r="4" spans="1:17" s="14" customFormat="1" ht="15" customHeight="1">
      <c r="A4" s="133">
        <v>2846</v>
      </c>
      <c r="B4" s="133" t="s">
        <v>109</v>
      </c>
      <c r="C4" s="133" t="s">
        <v>353</v>
      </c>
      <c r="D4" s="133" t="s">
        <v>57</v>
      </c>
      <c r="E4" s="133" t="s">
        <v>354</v>
      </c>
      <c r="F4" s="133"/>
      <c r="G4" s="133" t="s">
        <v>49</v>
      </c>
      <c r="H4" s="133" t="s">
        <v>355</v>
      </c>
      <c r="I4" s="133"/>
      <c r="J4" s="133"/>
      <c r="K4" s="133" t="s">
        <v>637</v>
      </c>
      <c r="L4" s="133">
        <v>7700</v>
      </c>
      <c r="M4" s="133">
        <v>9616034</v>
      </c>
      <c r="N4" s="88">
        <v>45923</v>
      </c>
      <c r="O4" s="88">
        <v>45933</v>
      </c>
    </row>
    <row r="5" spans="1:17" ht="15" customHeight="1">
      <c r="A5" s="133">
        <v>11599</v>
      </c>
      <c r="B5" s="133" t="s">
        <v>109</v>
      </c>
      <c r="C5" s="133" t="s">
        <v>634</v>
      </c>
      <c r="D5" s="133" t="s">
        <v>624</v>
      </c>
      <c r="E5" s="133" t="s">
        <v>635</v>
      </c>
      <c r="F5" s="133"/>
      <c r="G5" s="133" t="s">
        <v>53</v>
      </c>
      <c r="H5" s="133" t="s">
        <v>64</v>
      </c>
      <c r="I5" s="133"/>
      <c r="J5" s="133"/>
      <c r="K5" s="133" t="s">
        <v>636</v>
      </c>
      <c r="L5" s="133">
        <v>23641</v>
      </c>
      <c r="M5" s="133">
        <v>9363168</v>
      </c>
      <c r="N5" s="88">
        <v>45912.312222222223</v>
      </c>
      <c r="O5" s="88">
        <v>45932</v>
      </c>
      <c r="Q5" s="14"/>
    </row>
    <row r="6" spans="1:17" ht="15" customHeight="1">
      <c r="A6" s="133">
        <v>12220</v>
      </c>
      <c r="B6" s="133" t="s">
        <v>112</v>
      </c>
      <c r="C6" s="133" t="s">
        <v>644</v>
      </c>
      <c r="D6" s="133" t="s">
        <v>52</v>
      </c>
      <c r="E6" s="133" t="s">
        <v>635</v>
      </c>
      <c r="F6" s="133"/>
      <c r="G6" s="133" t="s">
        <v>79</v>
      </c>
      <c r="H6" s="133" t="s">
        <v>80</v>
      </c>
      <c r="I6" s="133"/>
      <c r="J6" s="133"/>
      <c r="K6" s="133" t="s">
        <v>645</v>
      </c>
      <c r="L6" s="133">
        <v>28227</v>
      </c>
      <c r="M6" s="133">
        <v>9552977</v>
      </c>
      <c r="N6" s="88">
        <v>45907</v>
      </c>
      <c r="O6" s="88">
        <v>45931</v>
      </c>
      <c r="Q6" s="14"/>
    </row>
    <row r="7" spans="1:17" ht="15" customHeight="1">
      <c r="A7" s="133">
        <v>27128</v>
      </c>
      <c r="B7" s="133" t="s">
        <v>109</v>
      </c>
      <c r="C7" s="133" t="s">
        <v>716</v>
      </c>
      <c r="D7" s="133" t="s">
        <v>52</v>
      </c>
      <c r="E7" s="133" t="s">
        <v>87</v>
      </c>
      <c r="F7" s="133"/>
      <c r="G7" s="133" t="s">
        <v>671</v>
      </c>
      <c r="H7" s="133" t="s">
        <v>717</v>
      </c>
      <c r="I7" s="133"/>
      <c r="J7" s="133"/>
      <c r="K7" s="133" t="s">
        <v>718</v>
      </c>
      <c r="L7" s="133">
        <v>28508</v>
      </c>
      <c r="M7" s="133">
        <v>9550254</v>
      </c>
      <c r="N7" s="88">
        <v>45911.087129629632</v>
      </c>
      <c r="O7" s="88">
        <v>45936</v>
      </c>
      <c r="Q7" s="14"/>
    </row>
    <row r="8" spans="1:17" ht="15" customHeight="1">
      <c r="A8" s="133">
        <v>30860</v>
      </c>
      <c r="B8" s="133" t="s">
        <v>111</v>
      </c>
      <c r="C8" s="133" t="s">
        <v>383</v>
      </c>
      <c r="D8" s="133" t="s">
        <v>55</v>
      </c>
      <c r="E8" s="133" t="s">
        <v>252</v>
      </c>
      <c r="F8" s="133"/>
      <c r="G8" s="133" t="s">
        <v>53</v>
      </c>
      <c r="H8" s="133" t="s">
        <v>64</v>
      </c>
      <c r="I8" s="133"/>
      <c r="J8" s="133"/>
      <c r="K8" s="133" t="s">
        <v>384</v>
      </c>
      <c r="L8" s="133">
        <v>32071</v>
      </c>
      <c r="M8" s="133">
        <v>9620126</v>
      </c>
      <c r="N8" s="88">
        <v>45925</v>
      </c>
      <c r="O8" s="88">
        <v>45936</v>
      </c>
    </row>
    <row r="9" spans="1:17" ht="15" customHeight="1">
      <c r="A9" s="133">
        <v>32564</v>
      </c>
      <c r="B9" s="133" t="s">
        <v>111</v>
      </c>
      <c r="C9" s="133" t="s">
        <v>651</v>
      </c>
      <c r="D9" s="133" t="s">
        <v>61</v>
      </c>
      <c r="E9" s="133" t="s">
        <v>205</v>
      </c>
      <c r="F9" s="133"/>
      <c r="G9" s="133" t="s">
        <v>45</v>
      </c>
      <c r="H9" s="133" t="s">
        <v>46</v>
      </c>
      <c r="I9" s="133"/>
      <c r="J9" s="133"/>
      <c r="K9" s="133" t="s">
        <v>652</v>
      </c>
      <c r="L9" s="133">
        <v>32564</v>
      </c>
      <c r="M9" s="133">
        <v>9300207</v>
      </c>
      <c r="N9" s="88">
        <v>45912.773032407407</v>
      </c>
      <c r="O9" s="88">
        <v>45936</v>
      </c>
    </row>
    <row r="10" spans="1:17" ht="15" customHeight="1">
      <c r="A10" s="133">
        <v>31500</v>
      </c>
      <c r="B10" s="133" t="s">
        <v>111</v>
      </c>
      <c r="C10" s="133" t="s">
        <v>653</v>
      </c>
      <c r="D10" s="133" t="s">
        <v>62</v>
      </c>
      <c r="E10" s="133" t="s">
        <v>96</v>
      </c>
      <c r="F10" s="133"/>
      <c r="G10" s="133" t="s">
        <v>53</v>
      </c>
      <c r="H10" s="133" t="s">
        <v>64</v>
      </c>
      <c r="I10" s="133"/>
      <c r="J10" s="133"/>
      <c r="K10" s="133" t="s">
        <v>654</v>
      </c>
      <c r="L10" s="133">
        <v>32844</v>
      </c>
      <c r="M10" s="133">
        <v>9594432</v>
      </c>
      <c r="N10" s="88">
        <v>45918</v>
      </c>
      <c r="O10" s="88">
        <v>45930</v>
      </c>
    </row>
    <row r="11" spans="1:17" s="14" customFormat="1" ht="15" customHeight="1">
      <c r="A11" s="133">
        <v>20646</v>
      </c>
      <c r="B11" s="133" t="s">
        <v>111</v>
      </c>
      <c r="C11" s="133" t="s">
        <v>469</v>
      </c>
      <c r="D11" s="133" t="s">
        <v>470</v>
      </c>
      <c r="E11" s="133" t="s">
        <v>471</v>
      </c>
      <c r="F11" s="133"/>
      <c r="G11" s="133" t="s">
        <v>3</v>
      </c>
      <c r="H11" s="133" t="s">
        <v>472</v>
      </c>
      <c r="I11" s="133"/>
      <c r="J11" s="133"/>
      <c r="K11" s="133" t="s">
        <v>473</v>
      </c>
      <c r="L11" s="133">
        <v>34492</v>
      </c>
      <c r="M11" s="133">
        <v>9805257</v>
      </c>
      <c r="N11" s="88">
        <v>45910.169016203698</v>
      </c>
      <c r="O11" s="88">
        <v>45929</v>
      </c>
    </row>
    <row r="12" spans="1:17" ht="15" customHeight="1">
      <c r="A12" s="133">
        <v>21437</v>
      </c>
      <c r="B12" s="133" t="s">
        <v>109</v>
      </c>
      <c r="C12" s="133" t="s">
        <v>668</v>
      </c>
      <c r="D12" s="133" t="s">
        <v>669</v>
      </c>
      <c r="E12" s="133" t="s">
        <v>670</v>
      </c>
      <c r="F12" s="133"/>
      <c r="G12" s="133" t="s">
        <v>671</v>
      </c>
      <c r="H12" s="133" t="s">
        <v>672</v>
      </c>
      <c r="I12" s="133"/>
      <c r="J12" s="133"/>
      <c r="K12" s="133" t="s">
        <v>673</v>
      </c>
      <c r="L12" s="133">
        <v>34763</v>
      </c>
      <c r="M12" s="133">
        <v>9975442</v>
      </c>
      <c r="N12" s="88">
        <v>45910.48710648148</v>
      </c>
      <c r="O12" s="88">
        <v>45935</v>
      </c>
    </row>
    <row r="13" spans="1:17" ht="15" customHeight="1">
      <c r="A13" s="133">
        <v>27500</v>
      </c>
      <c r="B13" s="133" t="s">
        <v>111</v>
      </c>
      <c r="C13" s="133" t="s">
        <v>632</v>
      </c>
      <c r="D13" s="133" t="s">
        <v>47</v>
      </c>
      <c r="E13" s="133" t="s">
        <v>290</v>
      </c>
      <c r="F13" s="133"/>
      <c r="G13" s="133" t="s">
        <v>49</v>
      </c>
      <c r="H13" s="133" t="s">
        <v>128</v>
      </c>
      <c r="I13" s="133"/>
      <c r="J13" s="133"/>
      <c r="K13" s="133" t="s">
        <v>633</v>
      </c>
      <c r="L13" s="133">
        <v>36071</v>
      </c>
      <c r="M13" s="133">
        <v>9646730</v>
      </c>
      <c r="N13" s="88">
        <v>45920</v>
      </c>
      <c r="O13" s="88">
        <v>45936</v>
      </c>
    </row>
    <row r="14" spans="1:17" ht="15" customHeight="1">
      <c r="A14" s="133">
        <v>13150</v>
      </c>
      <c r="B14" s="133" t="s">
        <v>112</v>
      </c>
      <c r="C14" s="133" t="s">
        <v>674</v>
      </c>
      <c r="D14" s="133" t="s">
        <v>675</v>
      </c>
      <c r="E14" s="133"/>
      <c r="F14" s="133"/>
      <c r="G14" s="133" t="s">
        <v>676</v>
      </c>
      <c r="H14" s="133" t="s">
        <v>677</v>
      </c>
      <c r="I14" s="133"/>
      <c r="J14" s="133"/>
      <c r="K14" s="133" t="s">
        <v>678</v>
      </c>
      <c r="L14" s="133">
        <v>36583</v>
      </c>
      <c r="M14" s="133">
        <v>9766188</v>
      </c>
      <c r="N14" s="88">
        <v>45911.56958333333</v>
      </c>
      <c r="O14" s="88">
        <v>45935</v>
      </c>
    </row>
    <row r="15" spans="1:17">
      <c r="A15" s="133">
        <v>16437</v>
      </c>
      <c r="B15" s="133" t="s">
        <v>111</v>
      </c>
      <c r="C15" s="133" t="s">
        <v>251</v>
      </c>
      <c r="D15" s="133" t="s">
        <v>55</v>
      </c>
      <c r="E15" s="133" t="s">
        <v>252</v>
      </c>
      <c r="F15" s="133"/>
      <c r="G15" s="133" t="s">
        <v>53</v>
      </c>
      <c r="H15" s="133" t="s">
        <v>64</v>
      </c>
      <c r="I15" s="133"/>
      <c r="J15" s="133"/>
      <c r="K15" s="133" t="s">
        <v>253</v>
      </c>
      <c r="L15" s="133">
        <v>37489</v>
      </c>
      <c r="M15" s="133">
        <v>9718442</v>
      </c>
      <c r="N15" s="88">
        <v>45916</v>
      </c>
      <c r="O15" s="88">
        <v>45929</v>
      </c>
    </row>
    <row r="16" spans="1:17">
      <c r="A16" s="133">
        <v>21435</v>
      </c>
      <c r="B16" s="133" t="s">
        <v>111</v>
      </c>
      <c r="C16" s="133" t="s">
        <v>731</v>
      </c>
      <c r="D16" s="133" t="s">
        <v>57</v>
      </c>
      <c r="E16" s="133" t="s">
        <v>341</v>
      </c>
      <c r="F16" s="133"/>
      <c r="G16" s="133" t="s">
        <v>51</v>
      </c>
      <c r="H16" s="133" t="s">
        <v>591</v>
      </c>
      <c r="I16" s="133"/>
      <c r="J16" s="133"/>
      <c r="K16" s="133" t="s">
        <v>732</v>
      </c>
      <c r="L16" s="133">
        <v>37644</v>
      </c>
      <c r="M16" s="133">
        <v>9775153</v>
      </c>
      <c r="N16" s="88">
        <v>45920</v>
      </c>
      <c r="O16" s="88">
        <v>45936</v>
      </c>
    </row>
    <row r="17" spans="1:15">
      <c r="A17" s="133">
        <v>14080</v>
      </c>
      <c r="B17" s="133" t="s">
        <v>109</v>
      </c>
      <c r="C17" s="133" t="s">
        <v>658</v>
      </c>
      <c r="D17" s="133" t="s">
        <v>143</v>
      </c>
      <c r="E17" s="133"/>
      <c r="F17" s="133"/>
      <c r="G17" s="133" t="s">
        <v>89</v>
      </c>
      <c r="H17" s="133" t="s">
        <v>101</v>
      </c>
      <c r="I17" s="133"/>
      <c r="J17" s="133"/>
      <c r="K17" s="133" t="s">
        <v>659</v>
      </c>
      <c r="L17" s="133">
        <v>37650</v>
      </c>
      <c r="M17" s="133">
        <v>9860609</v>
      </c>
      <c r="N17" s="88">
        <v>45919</v>
      </c>
      <c r="O17" s="88">
        <v>45936</v>
      </c>
    </row>
    <row r="18" spans="1:15">
      <c r="A18" s="133">
        <v>34190</v>
      </c>
      <c r="B18" s="133" t="s">
        <v>109</v>
      </c>
      <c r="C18" s="133" t="s">
        <v>733</v>
      </c>
      <c r="D18" s="133" t="s">
        <v>43</v>
      </c>
      <c r="E18" s="133" t="s">
        <v>44</v>
      </c>
      <c r="F18" s="133"/>
      <c r="G18" s="133" t="s">
        <v>97</v>
      </c>
      <c r="H18" s="133" t="s">
        <v>283</v>
      </c>
      <c r="I18" s="133"/>
      <c r="J18" s="133"/>
      <c r="K18" s="133" t="s">
        <v>734</v>
      </c>
      <c r="L18" s="133">
        <v>37682</v>
      </c>
      <c r="M18" s="133">
        <v>9659799</v>
      </c>
      <c r="N18" s="88">
        <v>45918</v>
      </c>
      <c r="O18" s="88">
        <v>45935</v>
      </c>
    </row>
    <row r="19" spans="1:15">
      <c r="A19" s="133">
        <v>21082</v>
      </c>
      <c r="B19" s="133" t="s">
        <v>109</v>
      </c>
      <c r="C19" s="133" t="s">
        <v>459</v>
      </c>
      <c r="D19" s="133" t="s">
        <v>52</v>
      </c>
      <c r="E19" s="133" t="s">
        <v>93</v>
      </c>
      <c r="F19" s="133"/>
      <c r="G19" s="133" t="s">
        <v>97</v>
      </c>
      <c r="H19" s="133" t="s">
        <v>460</v>
      </c>
      <c r="I19" s="133"/>
      <c r="J19" s="133"/>
      <c r="K19" s="133" t="s">
        <v>444</v>
      </c>
      <c r="L19" s="133">
        <v>37732</v>
      </c>
      <c r="M19" s="133">
        <v>9806342</v>
      </c>
      <c r="N19" s="88">
        <v>45895.528402777767</v>
      </c>
      <c r="O19" s="88">
        <v>45929</v>
      </c>
    </row>
    <row r="20" spans="1:15">
      <c r="A20" s="133">
        <v>26400</v>
      </c>
      <c r="B20" s="133" t="s">
        <v>109</v>
      </c>
      <c r="C20" s="133" t="s">
        <v>646</v>
      </c>
      <c r="D20" s="133" t="s">
        <v>52</v>
      </c>
      <c r="E20" s="133" t="s">
        <v>87</v>
      </c>
      <c r="F20" s="133"/>
      <c r="G20" s="133" t="s">
        <v>68</v>
      </c>
      <c r="H20" s="133" t="s">
        <v>69</v>
      </c>
      <c r="I20" s="133"/>
      <c r="J20" s="133"/>
      <c r="K20" s="133" t="s">
        <v>647</v>
      </c>
      <c r="L20" s="133">
        <v>37739</v>
      </c>
      <c r="M20" s="133">
        <v>9816593</v>
      </c>
      <c r="N20" s="88">
        <v>45914.805891203701</v>
      </c>
      <c r="O20" s="88">
        <v>45936</v>
      </c>
    </row>
    <row r="21" spans="1:15">
      <c r="A21" s="133">
        <v>36170</v>
      </c>
      <c r="B21" s="133" t="s">
        <v>112</v>
      </c>
      <c r="C21" s="133" t="s">
        <v>360</v>
      </c>
      <c r="D21" s="133" t="s">
        <v>52</v>
      </c>
      <c r="E21" s="133" t="s">
        <v>93</v>
      </c>
      <c r="F21" s="133"/>
      <c r="G21" s="133" t="s">
        <v>68</v>
      </c>
      <c r="H21" s="133" t="s">
        <v>69</v>
      </c>
      <c r="I21" s="133"/>
      <c r="J21" s="133"/>
      <c r="K21" s="133" t="s">
        <v>361</v>
      </c>
      <c r="L21" s="133">
        <v>37893</v>
      </c>
      <c r="M21" s="133">
        <v>9723954</v>
      </c>
      <c r="N21" s="88">
        <v>45923</v>
      </c>
      <c r="O21" s="88">
        <v>45931</v>
      </c>
    </row>
    <row r="22" spans="1:15">
      <c r="A22" s="133">
        <v>33060</v>
      </c>
      <c r="B22" s="133" t="s">
        <v>109</v>
      </c>
      <c r="C22" s="133" t="s">
        <v>712</v>
      </c>
      <c r="D22" s="133" t="s">
        <v>624</v>
      </c>
      <c r="E22" s="133" t="s">
        <v>635</v>
      </c>
      <c r="F22" s="133"/>
      <c r="G22" s="133" t="s">
        <v>68</v>
      </c>
      <c r="H22" s="133" t="s">
        <v>147</v>
      </c>
      <c r="I22" s="133"/>
      <c r="J22" s="133"/>
      <c r="K22" s="133" t="s">
        <v>713</v>
      </c>
      <c r="L22" s="133">
        <v>37896</v>
      </c>
      <c r="M22" s="133">
        <v>9723942</v>
      </c>
      <c r="N22" s="88">
        <v>45915.020115740743</v>
      </c>
      <c r="O22" s="88">
        <v>45934</v>
      </c>
    </row>
    <row r="23" spans="1:15">
      <c r="A23" s="133">
        <v>21480</v>
      </c>
      <c r="B23" s="133" t="s">
        <v>109</v>
      </c>
      <c r="C23" s="133" t="s">
        <v>395</v>
      </c>
      <c r="D23" s="133" t="s">
        <v>52</v>
      </c>
      <c r="E23" s="133" t="s">
        <v>88</v>
      </c>
      <c r="F23" s="133"/>
      <c r="G23" s="133" t="s">
        <v>49</v>
      </c>
      <c r="H23" s="133" t="s">
        <v>50</v>
      </c>
      <c r="I23" s="133"/>
      <c r="J23" s="133"/>
      <c r="K23" s="133" t="s">
        <v>396</v>
      </c>
      <c r="L23" s="133">
        <v>38129</v>
      </c>
      <c r="M23" s="133">
        <v>9891012</v>
      </c>
      <c r="N23" s="88">
        <v>45926</v>
      </c>
      <c r="O23" s="88">
        <v>45934</v>
      </c>
    </row>
    <row r="24" spans="1:15">
      <c r="A24" s="133">
        <v>15588</v>
      </c>
      <c r="B24" s="133" t="s">
        <v>111</v>
      </c>
      <c r="C24" s="133" t="s">
        <v>685</v>
      </c>
      <c r="D24" s="133" t="s">
        <v>52</v>
      </c>
      <c r="E24" s="133" t="s">
        <v>87</v>
      </c>
      <c r="F24" s="133"/>
      <c r="G24" s="133" t="s">
        <v>45</v>
      </c>
      <c r="H24" s="133" t="s">
        <v>46</v>
      </c>
      <c r="I24" s="133"/>
      <c r="J24" s="133"/>
      <c r="K24" s="133" t="s">
        <v>686</v>
      </c>
      <c r="L24" s="133">
        <v>38190</v>
      </c>
      <c r="M24" s="133">
        <v>9675729</v>
      </c>
      <c r="N24" s="88">
        <v>45910.012106481481</v>
      </c>
      <c r="O24" s="88">
        <v>45936</v>
      </c>
    </row>
    <row r="25" spans="1:15">
      <c r="A25" s="133">
        <v>16837</v>
      </c>
      <c r="B25" s="133" t="s">
        <v>109</v>
      </c>
      <c r="C25" s="133" t="s">
        <v>690</v>
      </c>
      <c r="D25" s="133" t="s">
        <v>52</v>
      </c>
      <c r="E25" s="133" t="s">
        <v>88</v>
      </c>
      <c r="F25" s="133"/>
      <c r="G25" s="133" t="s">
        <v>68</v>
      </c>
      <c r="H25" s="133" t="s">
        <v>69</v>
      </c>
      <c r="I25" s="133"/>
      <c r="J25" s="133"/>
      <c r="K25" s="133" t="s">
        <v>691</v>
      </c>
      <c r="L25" s="133">
        <v>39072</v>
      </c>
      <c r="M25" s="133">
        <v>9708045</v>
      </c>
      <c r="N25" s="88">
        <v>45916</v>
      </c>
      <c r="O25" s="88">
        <v>45931</v>
      </c>
    </row>
    <row r="26" spans="1:15">
      <c r="A26" s="133">
        <v>36384</v>
      </c>
      <c r="B26" s="133" t="s">
        <v>109</v>
      </c>
      <c r="C26" s="133" t="s">
        <v>703</v>
      </c>
      <c r="D26" s="133" t="s">
        <v>61</v>
      </c>
      <c r="E26" s="133" t="s">
        <v>277</v>
      </c>
      <c r="F26" s="133"/>
      <c r="G26" s="133" t="s">
        <v>49</v>
      </c>
      <c r="H26" s="133" t="s">
        <v>50</v>
      </c>
      <c r="I26" s="133"/>
      <c r="J26" s="133"/>
      <c r="K26" s="133" t="s">
        <v>704</v>
      </c>
      <c r="L26" s="133">
        <v>39475</v>
      </c>
      <c r="M26" s="133">
        <v>9831488</v>
      </c>
      <c r="N26" s="88">
        <v>45918</v>
      </c>
      <c r="O26" s="88">
        <v>45936</v>
      </c>
    </row>
    <row r="27" spans="1:15">
      <c r="A27" s="133">
        <v>30000</v>
      </c>
      <c r="B27" s="133" t="s">
        <v>111</v>
      </c>
      <c r="C27" s="133" t="s">
        <v>725</v>
      </c>
      <c r="D27" s="133" t="s">
        <v>198</v>
      </c>
      <c r="E27" s="133" t="s">
        <v>566</v>
      </c>
      <c r="F27" s="133"/>
      <c r="G27" s="133" t="s">
        <v>3</v>
      </c>
      <c r="H27" s="133" t="s">
        <v>726</v>
      </c>
      <c r="I27" s="133"/>
      <c r="J27" s="133"/>
      <c r="K27" s="133" t="s">
        <v>727</v>
      </c>
      <c r="L27" s="133">
        <v>39880</v>
      </c>
      <c r="M27" s="133">
        <v>9689902</v>
      </c>
      <c r="N27" s="88">
        <v>45916</v>
      </c>
      <c r="O27" s="88">
        <v>45934</v>
      </c>
    </row>
    <row r="28" spans="1:15">
      <c r="A28" s="133">
        <v>24281</v>
      </c>
      <c r="B28" s="133" t="s">
        <v>111</v>
      </c>
      <c r="C28" s="133" t="s">
        <v>451</v>
      </c>
      <c r="D28" s="133" t="s">
        <v>55</v>
      </c>
      <c r="E28" s="133"/>
      <c r="F28" s="133"/>
      <c r="G28" s="133" t="s">
        <v>452</v>
      </c>
      <c r="H28" s="133" t="s">
        <v>453</v>
      </c>
      <c r="I28" s="133"/>
      <c r="J28" s="133"/>
      <c r="K28" s="133" t="s">
        <v>454</v>
      </c>
      <c r="L28" s="133">
        <v>40255</v>
      </c>
      <c r="M28" s="133">
        <v>9932127</v>
      </c>
      <c r="N28" s="88">
        <v>45887.999652777777</v>
      </c>
      <c r="O28" s="88">
        <v>45929</v>
      </c>
    </row>
    <row r="29" spans="1:15">
      <c r="A29" s="133">
        <v>28040</v>
      </c>
      <c r="B29" s="133" t="s">
        <v>109</v>
      </c>
      <c r="C29" s="133" t="s">
        <v>275</v>
      </c>
      <c r="D29" s="133" t="s">
        <v>55</v>
      </c>
      <c r="E29" s="133" t="s">
        <v>252</v>
      </c>
      <c r="F29" s="133"/>
      <c r="G29" s="133" t="s">
        <v>49</v>
      </c>
      <c r="H29" s="133" t="s">
        <v>50</v>
      </c>
      <c r="I29" s="133"/>
      <c r="J29" s="133"/>
      <c r="K29" s="133" t="s">
        <v>276</v>
      </c>
      <c r="L29" s="133">
        <v>43482</v>
      </c>
      <c r="M29" s="133">
        <v>9670779</v>
      </c>
      <c r="N29" s="88">
        <v>45918</v>
      </c>
      <c r="O29" s="88">
        <v>45929</v>
      </c>
    </row>
    <row r="30" spans="1:15">
      <c r="A30" s="133">
        <v>47740</v>
      </c>
      <c r="B30" s="133" t="s">
        <v>109</v>
      </c>
      <c r="C30" s="133" t="s">
        <v>630</v>
      </c>
      <c r="D30" s="133" t="s">
        <v>52</v>
      </c>
      <c r="E30" s="133" t="s">
        <v>94</v>
      </c>
      <c r="F30" s="133"/>
      <c r="G30" s="133" t="s">
        <v>68</v>
      </c>
      <c r="H30" s="133" t="s">
        <v>69</v>
      </c>
      <c r="I30" s="133"/>
      <c r="J30" s="133"/>
      <c r="K30" s="133" t="s">
        <v>631</v>
      </c>
      <c r="L30" s="133">
        <v>55768</v>
      </c>
      <c r="M30" s="133">
        <v>9514054</v>
      </c>
      <c r="N30" s="88">
        <v>45920</v>
      </c>
      <c r="O30" s="88">
        <v>45931</v>
      </c>
    </row>
    <row r="31" spans="1:15">
      <c r="A31" s="133">
        <v>41101</v>
      </c>
      <c r="B31" s="133" t="s">
        <v>111</v>
      </c>
      <c r="C31" s="133" t="s">
        <v>457</v>
      </c>
      <c r="D31" s="133" t="s">
        <v>61</v>
      </c>
      <c r="E31" s="133" t="s">
        <v>243</v>
      </c>
      <c r="F31" s="133"/>
      <c r="G31" s="133" t="s">
        <v>32</v>
      </c>
      <c r="H31" s="133" t="s">
        <v>35</v>
      </c>
      <c r="I31" s="133"/>
      <c r="J31" s="133"/>
      <c r="K31" s="133" t="s">
        <v>458</v>
      </c>
      <c r="L31" s="133">
        <v>55989</v>
      </c>
      <c r="M31" s="133">
        <v>9514004</v>
      </c>
      <c r="N31" s="88">
        <v>45891</v>
      </c>
      <c r="O31" s="88">
        <v>45929</v>
      </c>
    </row>
    <row r="32" spans="1:15">
      <c r="A32" s="133">
        <v>49946</v>
      </c>
      <c r="B32" s="133" t="s">
        <v>112</v>
      </c>
      <c r="C32" s="133" t="s">
        <v>449</v>
      </c>
      <c r="D32" s="133" t="s">
        <v>55</v>
      </c>
      <c r="E32" s="133"/>
      <c r="F32" s="133"/>
      <c r="G32" s="133" t="s">
        <v>42</v>
      </c>
      <c r="H32" s="133" t="s">
        <v>81</v>
      </c>
      <c r="I32" s="133"/>
      <c r="J32" s="133"/>
      <c r="K32" s="133" t="s">
        <v>450</v>
      </c>
      <c r="L32" s="133">
        <v>57835</v>
      </c>
      <c r="M32" s="133">
        <v>9687655</v>
      </c>
      <c r="N32" s="88">
        <v>45886.073518518519</v>
      </c>
      <c r="O32" s="88">
        <v>45929</v>
      </c>
    </row>
    <row r="33" spans="1:15">
      <c r="A33" s="133">
        <v>54893</v>
      </c>
      <c r="B33" s="133" t="s">
        <v>111</v>
      </c>
      <c r="C33" s="133" t="s">
        <v>680</v>
      </c>
      <c r="D33" s="133" t="s">
        <v>67</v>
      </c>
      <c r="E33" s="133" t="s">
        <v>214</v>
      </c>
      <c r="F33" s="133"/>
      <c r="G33" s="133" t="s">
        <v>681</v>
      </c>
      <c r="H33" s="133" t="s">
        <v>682</v>
      </c>
      <c r="I33" s="133"/>
      <c r="J33" s="133"/>
      <c r="K33" s="133" t="s">
        <v>136</v>
      </c>
      <c r="L33" s="133">
        <v>58000</v>
      </c>
      <c r="M33" s="133">
        <v>9490662</v>
      </c>
      <c r="N33" s="88">
        <v>45915.855416666673</v>
      </c>
      <c r="O33" s="88">
        <v>45936</v>
      </c>
    </row>
    <row r="34" spans="1:15">
      <c r="A34" s="133">
        <v>44931</v>
      </c>
      <c r="B34" s="133" t="s">
        <v>109</v>
      </c>
      <c r="C34" s="133" t="s">
        <v>723</v>
      </c>
      <c r="D34" s="133" t="s">
        <v>52</v>
      </c>
      <c r="E34" s="133" t="s">
        <v>94</v>
      </c>
      <c r="F34" s="133"/>
      <c r="G34" s="133" t="s">
        <v>42</v>
      </c>
      <c r="H34" s="133" t="s">
        <v>60</v>
      </c>
      <c r="I34" s="133"/>
      <c r="J34" s="133"/>
      <c r="K34" s="133" t="s">
        <v>724</v>
      </c>
      <c r="L34" s="133">
        <v>58481</v>
      </c>
      <c r="M34" s="133">
        <v>9991082</v>
      </c>
      <c r="N34" s="88">
        <v>45884</v>
      </c>
      <c r="O34" s="88">
        <v>45930</v>
      </c>
    </row>
    <row r="35" spans="1:15">
      <c r="A35" s="133">
        <v>56082</v>
      </c>
      <c r="B35" s="133" t="s">
        <v>109</v>
      </c>
      <c r="C35" s="133" t="s">
        <v>445</v>
      </c>
      <c r="D35" s="133" t="s">
        <v>52</v>
      </c>
      <c r="E35" s="133" t="s">
        <v>94</v>
      </c>
      <c r="F35" s="133"/>
      <c r="G35" s="133" t="s">
        <v>82</v>
      </c>
      <c r="H35" s="133" t="s">
        <v>83</v>
      </c>
      <c r="I35" s="133"/>
      <c r="J35" s="133"/>
      <c r="K35" s="133" t="s">
        <v>446</v>
      </c>
      <c r="L35" s="133">
        <v>58679</v>
      </c>
      <c r="M35" s="133">
        <v>9386392</v>
      </c>
      <c r="N35" s="88">
        <v>45883</v>
      </c>
      <c r="O35" s="88">
        <v>45929</v>
      </c>
    </row>
    <row r="36" spans="1:15">
      <c r="A36" s="133">
        <v>51549</v>
      </c>
      <c r="B36" s="133" t="s">
        <v>109</v>
      </c>
      <c r="C36" s="133" t="s">
        <v>455</v>
      </c>
      <c r="D36" s="133" t="s">
        <v>52</v>
      </c>
      <c r="E36" s="133" t="s">
        <v>88</v>
      </c>
      <c r="F36" s="133"/>
      <c r="G36" s="133" t="s">
        <v>42</v>
      </c>
      <c r="H36" s="133" t="s">
        <v>59</v>
      </c>
      <c r="I36" s="133"/>
      <c r="J36" s="133"/>
      <c r="K36" s="133" t="s">
        <v>456</v>
      </c>
      <c r="L36" s="133">
        <v>60245</v>
      </c>
      <c r="M36" s="133">
        <v>9781968</v>
      </c>
      <c r="N36" s="88">
        <v>45888</v>
      </c>
      <c r="O36" s="88">
        <v>45929</v>
      </c>
    </row>
    <row r="37" spans="1:15">
      <c r="A37" s="133">
        <v>32802</v>
      </c>
      <c r="B37" s="133" t="s">
        <v>109</v>
      </c>
      <c r="C37" s="133" t="s">
        <v>700</v>
      </c>
      <c r="D37" s="133" t="s">
        <v>52</v>
      </c>
      <c r="E37" s="133" t="s">
        <v>92</v>
      </c>
      <c r="F37" s="133"/>
      <c r="G37" s="133" t="s">
        <v>49</v>
      </c>
      <c r="H37" s="133" t="s">
        <v>701</v>
      </c>
      <c r="I37" s="133"/>
      <c r="J37" s="133"/>
      <c r="K37" s="133" t="s">
        <v>702</v>
      </c>
      <c r="L37" s="133">
        <v>60396</v>
      </c>
      <c r="M37" s="133">
        <v>9805647</v>
      </c>
      <c r="N37" s="88">
        <v>45913.902453703697</v>
      </c>
      <c r="O37" s="88">
        <v>45933</v>
      </c>
    </row>
    <row r="38" spans="1:15">
      <c r="A38" s="133">
        <v>33330</v>
      </c>
      <c r="B38" s="133" t="s">
        <v>109</v>
      </c>
      <c r="C38" s="133" t="s">
        <v>679</v>
      </c>
      <c r="D38" s="133" t="s">
        <v>52</v>
      </c>
      <c r="E38" s="133" t="s">
        <v>92</v>
      </c>
      <c r="F38" s="133"/>
      <c r="G38" s="133" t="s">
        <v>49</v>
      </c>
      <c r="H38" s="133" t="s">
        <v>86</v>
      </c>
      <c r="I38" s="133"/>
      <c r="J38" s="133"/>
      <c r="K38" s="133" t="s">
        <v>303</v>
      </c>
      <c r="L38" s="133">
        <v>60480</v>
      </c>
      <c r="M38" s="133">
        <v>9881380</v>
      </c>
      <c r="N38" s="88">
        <v>45921</v>
      </c>
      <c r="O38" s="88">
        <v>45936</v>
      </c>
    </row>
    <row r="39" spans="1:15">
      <c r="A39" s="133">
        <v>60508</v>
      </c>
      <c r="B39" s="133" t="s">
        <v>111</v>
      </c>
      <c r="C39" s="133" t="s">
        <v>664</v>
      </c>
      <c r="D39" s="133" t="s">
        <v>207</v>
      </c>
      <c r="E39" s="133" t="s">
        <v>375</v>
      </c>
      <c r="F39" s="133"/>
      <c r="G39" s="133" t="s">
        <v>51</v>
      </c>
      <c r="H39" s="133" t="s">
        <v>213</v>
      </c>
      <c r="I39" s="133"/>
      <c r="J39" s="133"/>
      <c r="K39" s="133" t="s">
        <v>665</v>
      </c>
      <c r="L39" s="133">
        <v>60508</v>
      </c>
      <c r="M39" s="133">
        <v>9747390</v>
      </c>
      <c r="N39" s="88">
        <v>45911.326550925929</v>
      </c>
      <c r="O39" s="88">
        <v>45931</v>
      </c>
    </row>
    <row r="40" spans="1:15">
      <c r="A40" s="133">
        <v>49875</v>
      </c>
      <c r="B40" s="133" t="s">
        <v>692</v>
      </c>
      <c r="C40" s="133" t="s">
        <v>693</v>
      </c>
      <c r="D40" s="133" t="s">
        <v>694</v>
      </c>
      <c r="E40" s="133" t="s">
        <v>695</v>
      </c>
      <c r="F40" s="133"/>
      <c r="G40" s="133" t="s">
        <v>71</v>
      </c>
      <c r="H40" s="133" t="s">
        <v>121</v>
      </c>
      <c r="I40" s="133"/>
      <c r="J40" s="133"/>
      <c r="K40" s="133" t="s">
        <v>173</v>
      </c>
      <c r="L40" s="133">
        <v>61113</v>
      </c>
      <c r="M40" s="133">
        <v>9931159</v>
      </c>
      <c r="N40" s="88">
        <v>45904</v>
      </c>
      <c r="O40" s="88">
        <v>45935</v>
      </c>
    </row>
    <row r="41" spans="1:15">
      <c r="A41" s="133">
        <v>14747</v>
      </c>
      <c r="B41" s="133" t="s">
        <v>111</v>
      </c>
      <c r="C41" s="133" t="s">
        <v>447</v>
      </c>
      <c r="D41" s="133" t="s">
        <v>58</v>
      </c>
      <c r="E41" s="133"/>
      <c r="F41" s="133"/>
      <c r="G41" s="133" t="s">
        <v>71</v>
      </c>
      <c r="H41" s="133" t="s">
        <v>121</v>
      </c>
      <c r="I41" s="133"/>
      <c r="J41" s="133"/>
      <c r="K41" s="133" t="s">
        <v>448</v>
      </c>
      <c r="L41" s="133">
        <v>61166</v>
      </c>
      <c r="M41" s="133">
        <v>9713959</v>
      </c>
      <c r="N41" s="88">
        <v>45884.915138888893</v>
      </c>
      <c r="O41" s="88">
        <v>45929</v>
      </c>
    </row>
    <row r="42" spans="1:15">
      <c r="A42" s="133">
        <v>52402</v>
      </c>
      <c r="B42" s="133" t="s">
        <v>109</v>
      </c>
      <c r="C42" s="133" t="s">
        <v>628</v>
      </c>
      <c r="D42" s="133" t="s">
        <v>43</v>
      </c>
      <c r="E42" s="133" t="s">
        <v>44</v>
      </c>
      <c r="F42" s="133"/>
      <c r="G42" s="133" t="s">
        <v>42</v>
      </c>
      <c r="H42" s="133" t="s">
        <v>66</v>
      </c>
      <c r="I42" s="133"/>
      <c r="J42" s="133"/>
      <c r="K42" s="133" t="s">
        <v>629</v>
      </c>
      <c r="L42" s="133">
        <v>61238</v>
      </c>
      <c r="M42" s="133">
        <v>9869590</v>
      </c>
      <c r="N42" s="88">
        <v>45891</v>
      </c>
      <c r="O42" s="88">
        <v>45931</v>
      </c>
    </row>
    <row r="43" spans="1:15">
      <c r="A43" s="133">
        <v>57540</v>
      </c>
      <c r="B43" s="133" t="s">
        <v>111</v>
      </c>
      <c r="C43" s="133" t="s">
        <v>711</v>
      </c>
      <c r="D43" s="133" t="s">
        <v>223</v>
      </c>
      <c r="E43" s="133" t="s">
        <v>90</v>
      </c>
      <c r="F43" s="133"/>
      <c r="G43" s="133" t="s">
        <v>369</v>
      </c>
      <c r="H43" s="133" t="s">
        <v>370</v>
      </c>
      <c r="I43" s="133"/>
      <c r="J43" s="133"/>
      <c r="K43" s="133" t="s">
        <v>426</v>
      </c>
      <c r="L43" s="133">
        <v>61338</v>
      </c>
      <c r="M43" s="133">
        <v>9883508</v>
      </c>
      <c r="N43" s="88">
        <v>45895.010474537034</v>
      </c>
      <c r="O43" s="88">
        <v>45931</v>
      </c>
    </row>
    <row r="44" spans="1:15">
      <c r="A44" s="133">
        <v>56238</v>
      </c>
      <c r="B44" s="133" t="s">
        <v>112</v>
      </c>
      <c r="C44" s="133" t="s">
        <v>641</v>
      </c>
      <c r="D44" s="133" t="s">
        <v>99</v>
      </c>
      <c r="E44" s="133" t="s">
        <v>100</v>
      </c>
      <c r="F44" s="133"/>
      <c r="G44" s="133" t="s">
        <v>54</v>
      </c>
      <c r="H44" s="133" t="s">
        <v>642</v>
      </c>
      <c r="I44" s="133"/>
      <c r="J44" s="133"/>
      <c r="K44" s="133" t="s">
        <v>643</v>
      </c>
      <c r="L44" s="133">
        <v>61352</v>
      </c>
      <c r="M44" s="133">
        <v>9873280</v>
      </c>
      <c r="N44" s="88">
        <v>45879</v>
      </c>
      <c r="O44" s="88">
        <v>45930</v>
      </c>
    </row>
    <row r="45" spans="1:15">
      <c r="A45" s="133">
        <v>52140</v>
      </c>
      <c r="B45" s="133" t="s">
        <v>109</v>
      </c>
      <c r="C45" s="133" t="s">
        <v>728</v>
      </c>
      <c r="D45" s="133" t="s">
        <v>99</v>
      </c>
      <c r="E45" s="133" t="s">
        <v>100</v>
      </c>
      <c r="F45" s="133"/>
      <c r="G45" s="133" t="s">
        <v>42</v>
      </c>
      <c r="H45" s="133" t="s">
        <v>729</v>
      </c>
      <c r="I45" s="133"/>
      <c r="J45" s="133"/>
      <c r="K45" s="133" t="s">
        <v>730</v>
      </c>
      <c r="L45" s="133">
        <v>61447</v>
      </c>
      <c r="M45" s="133">
        <v>9763887</v>
      </c>
      <c r="N45" s="88">
        <v>45895.299837962957</v>
      </c>
      <c r="O45" s="88">
        <v>45936</v>
      </c>
    </row>
    <row r="46" spans="1:15">
      <c r="A46" s="133">
        <v>53115</v>
      </c>
      <c r="B46" s="133" t="s">
        <v>109</v>
      </c>
      <c r="C46" s="133" t="s">
        <v>655</v>
      </c>
      <c r="D46" s="133" t="s">
        <v>57</v>
      </c>
      <c r="E46" s="133" t="s">
        <v>354</v>
      </c>
      <c r="F46" s="133"/>
      <c r="G46" s="133" t="s">
        <v>3</v>
      </c>
      <c r="H46" s="133" t="s">
        <v>656</v>
      </c>
      <c r="I46" s="133"/>
      <c r="J46" s="133"/>
      <c r="K46" s="133" t="s">
        <v>657</v>
      </c>
      <c r="L46" s="133">
        <v>61602</v>
      </c>
      <c r="M46" s="133">
        <v>9839818</v>
      </c>
      <c r="N46" s="88">
        <v>45914.574594907397</v>
      </c>
      <c r="O46" s="88">
        <v>45933</v>
      </c>
    </row>
    <row r="47" spans="1:15">
      <c r="A47" s="133">
        <v>57148</v>
      </c>
      <c r="B47" s="133" t="s">
        <v>112</v>
      </c>
      <c r="C47" s="133" t="s">
        <v>735</v>
      </c>
      <c r="D47" s="133" t="s">
        <v>99</v>
      </c>
      <c r="E47" s="133" t="s">
        <v>100</v>
      </c>
      <c r="F47" s="133"/>
      <c r="G47" s="133" t="s">
        <v>77</v>
      </c>
      <c r="H47" s="133" t="s">
        <v>78</v>
      </c>
      <c r="I47" s="133"/>
      <c r="J47" s="133"/>
      <c r="K47" s="133" t="s">
        <v>736</v>
      </c>
      <c r="L47" s="133">
        <v>63270</v>
      </c>
      <c r="M47" s="133">
        <v>9742247</v>
      </c>
      <c r="N47" s="88">
        <v>45872</v>
      </c>
      <c r="O47" s="88">
        <v>45930</v>
      </c>
    </row>
    <row r="48" spans="1:15">
      <c r="A48" s="133">
        <v>53910</v>
      </c>
      <c r="B48" s="133" t="s">
        <v>112</v>
      </c>
      <c r="C48" s="133" t="s">
        <v>709</v>
      </c>
      <c r="D48" s="133" t="s">
        <v>52</v>
      </c>
      <c r="E48" s="133" t="s">
        <v>87</v>
      </c>
      <c r="F48" s="133"/>
      <c r="G48" s="133" t="s">
        <v>49</v>
      </c>
      <c r="H48" s="133" t="s">
        <v>86</v>
      </c>
      <c r="I48" s="133"/>
      <c r="J48" s="133"/>
      <c r="K48" s="133" t="s">
        <v>710</v>
      </c>
      <c r="L48" s="133">
        <v>63425</v>
      </c>
      <c r="M48" s="133">
        <v>9979204</v>
      </c>
      <c r="N48" s="88">
        <v>45900.665578703702</v>
      </c>
      <c r="O48" s="88">
        <v>45930</v>
      </c>
    </row>
    <row r="49" spans="1:15">
      <c r="A49" s="133">
        <v>31760</v>
      </c>
      <c r="B49" s="133" t="s">
        <v>109</v>
      </c>
      <c r="C49" s="133" t="s">
        <v>626</v>
      </c>
      <c r="D49" s="133" t="s">
        <v>52</v>
      </c>
      <c r="E49" s="133" t="s">
        <v>92</v>
      </c>
      <c r="F49" s="133"/>
      <c r="G49" s="133" t="s">
        <v>49</v>
      </c>
      <c r="H49" s="133" t="s">
        <v>86</v>
      </c>
      <c r="I49" s="133"/>
      <c r="J49" s="133"/>
      <c r="K49" s="133" t="s">
        <v>627</v>
      </c>
      <c r="L49" s="133">
        <v>63449</v>
      </c>
      <c r="M49" s="133">
        <v>9821835</v>
      </c>
      <c r="N49" s="88">
        <v>45906</v>
      </c>
      <c r="O49" s="88">
        <v>45935</v>
      </c>
    </row>
    <row r="50" spans="1:15">
      <c r="A50" s="133">
        <v>49920</v>
      </c>
      <c r="B50" s="133" t="s">
        <v>111</v>
      </c>
      <c r="C50" s="133" t="s">
        <v>719</v>
      </c>
      <c r="D50" s="133" t="s">
        <v>236</v>
      </c>
      <c r="E50" s="133" t="s">
        <v>146</v>
      </c>
      <c r="F50" s="133"/>
      <c r="G50" s="133" t="s">
        <v>54</v>
      </c>
      <c r="H50" s="133" t="s">
        <v>642</v>
      </c>
      <c r="I50" s="133"/>
      <c r="J50" s="133"/>
      <c r="K50" s="133" t="s">
        <v>720</v>
      </c>
      <c r="L50" s="133">
        <v>63449</v>
      </c>
      <c r="M50" s="133">
        <v>9860623</v>
      </c>
      <c r="N50" s="88">
        <v>45903</v>
      </c>
      <c r="O50" s="88">
        <v>45935</v>
      </c>
    </row>
    <row r="51" spans="1:15">
      <c r="A51" s="133">
        <v>58095</v>
      </c>
      <c r="B51" s="133" t="s">
        <v>112</v>
      </c>
      <c r="C51" s="133" t="s">
        <v>705</v>
      </c>
      <c r="D51" s="133" t="s">
        <v>52</v>
      </c>
      <c r="E51" s="133" t="s">
        <v>92</v>
      </c>
      <c r="F51" s="133"/>
      <c r="G51" s="133" t="s">
        <v>706</v>
      </c>
      <c r="H51" s="133" t="s">
        <v>707</v>
      </c>
      <c r="I51" s="133"/>
      <c r="J51" s="133"/>
      <c r="K51" s="133" t="s">
        <v>708</v>
      </c>
      <c r="L51" s="133">
        <v>63465</v>
      </c>
      <c r="M51" s="133">
        <v>9888039</v>
      </c>
      <c r="N51" s="88">
        <v>45908.99355324074</v>
      </c>
      <c r="O51" s="88">
        <v>45930</v>
      </c>
    </row>
    <row r="52" spans="1:15">
      <c r="A52" s="133">
        <v>48292</v>
      </c>
      <c r="B52" s="133" t="s">
        <v>109</v>
      </c>
      <c r="C52" s="133" t="s">
        <v>331</v>
      </c>
      <c r="D52" s="133" t="s">
        <v>52</v>
      </c>
      <c r="E52" s="133" t="s">
        <v>88</v>
      </c>
      <c r="F52" s="133"/>
      <c r="G52" s="133" t="s">
        <v>68</v>
      </c>
      <c r="H52" s="133" t="s">
        <v>69</v>
      </c>
      <c r="I52" s="133"/>
      <c r="J52" s="133"/>
      <c r="K52" s="133" t="s">
        <v>210</v>
      </c>
      <c r="L52" s="133">
        <v>63667</v>
      </c>
      <c r="M52" s="133">
        <v>9916226</v>
      </c>
      <c r="N52" s="88">
        <v>45909.728587962964</v>
      </c>
      <c r="O52" s="88">
        <v>45933</v>
      </c>
    </row>
    <row r="53" spans="1:15">
      <c r="A53" s="133">
        <v>79740</v>
      </c>
      <c r="B53" s="133" t="s">
        <v>111</v>
      </c>
      <c r="C53" s="133" t="s">
        <v>623</v>
      </c>
      <c r="D53" s="133" t="s">
        <v>624</v>
      </c>
      <c r="E53" s="133"/>
      <c r="F53" s="133"/>
      <c r="G53" s="133" t="s">
        <v>45</v>
      </c>
      <c r="H53" s="133" t="s">
        <v>46</v>
      </c>
      <c r="I53" s="133"/>
      <c r="J53" s="133"/>
      <c r="K53" s="133" t="s">
        <v>625</v>
      </c>
      <c r="L53" s="133">
        <v>63689</v>
      </c>
      <c r="M53" s="133">
        <v>9852092</v>
      </c>
      <c r="N53" s="88">
        <v>45902</v>
      </c>
      <c r="O53" s="88">
        <v>45932</v>
      </c>
    </row>
    <row r="54" spans="1:15" ht="15" customHeight="1">
      <c r="A54" s="133">
        <v>49500</v>
      </c>
      <c r="B54" s="133" t="s">
        <v>109</v>
      </c>
      <c r="C54" s="133" t="s">
        <v>660</v>
      </c>
      <c r="D54" s="133" t="s">
        <v>43</v>
      </c>
      <c r="E54" s="133" t="s">
        <v>44</v>
      </c>
      <c r="F54" s="133"/>
      <c r="G54" s="133" t="s">
        <v>661</v>
      </c>
      <c r="H54" s="133" t="s">
        <v>662</v>
      </c>
      <c r="I54" s="133"/>
      <c r="J54" s="133"/>
      <c r="K54" s="133" t="s">
        <v>663</v>
      </c>
      <c r="L54" s="133">
        <v>64701</v>
      </c>
      <c r="M54" s="133">
        <v>9966831</v>
      </c>
      <c r="N54" s="88">
        <v>45885</v>
      </c>
      <c r="O54" s="88">
        <v>45930</v>
      </c>
    </row>
    <row r="55" spans="1:15">
      <c r="A55" s="133">
        <v>58908</v>
      </c>
      <c r="B55" s="133" t="s">
        <v>112</v>
      </c>
      <c r="C55" s="133" t="s">
        <v>687</v>
      </c>
      <c r="D55" s="133" t="s">
        <v>52</v>
      </c>
      <c r="E55" s="133"/>
      <c r="F55" s="133"/>
      <c r="G55" s="133" t="s">
        <v>56</v>
      </c>
      <c r="H55" s="133" t="s">
        <v>688</v>
      </c>
      <c r="I55" s="133"/>
      <c r="J55" s="133"/>
      <c r="K55" s="133" t="s">
        <v>689</v>
      </c>
      <c r="L55" s="133">
        <v>77430</v>
      </c>
      <c r="M55" s="133">
        <v>9304124</v>
      </c>
      <c r="N55" s="88">
        <v>45887.691041666672</v>
      </c>
      <c r="O55" s="88">
        <v>45930</v>
      </c>
    </row>
    <row r="56" spans="1:15">
      <c r="A56" s="133">
        <v>67380</v>
      </c>
      <c r="B56" s="133" t="s">
        <v>111</v>
      </c>
      <c r="C56" s="133" t="s">
        <v>698</v>
      </c>
      <c r="D56" s="133" t="s">
        <v>236</v>
      </c>
      <c r="E56" s="133" t="s">
        <v>146</v>
      </c>
      <c r="F56" s="133"/>
      <c r="G56" s="133" t="s">
        <v>56</v>
      </c>
      <c r="H56" s="133" t="s">
        <v>63</v>
      </c>
      <c r="I56" s="133"/>
      <c r="J56" s="133"/>
      <c r="K56" s="133" t="s">
        <v>699</v>
      </c>
      <c r="L56" s="133">
        <v>81276</v>
      </c>
      <c r="M56" s="133">
        <v>9590577</v>
      </c>
      <c r="N56" s="88">
        <v>45900.082627314812</v>
      </c>
      <c r="O56" s="88">
        <v>45932</v>
      </c>
    </row>
    <row r="57" spans="1:15">
      <c r="A57" s="133">
        <v>68600</v>
      </c>
      <c r="B57" s="133" t="s">
        <v>109</v>
      </c>
      <c r="C57" s="133" t="s">
        <v>467</v>
      </c>
      <c r="D57" s="133" t="s">
        <v>223</v>
      </c>
      <c r="E57" s="133" t="s">
        <v>90</v>
      </c>
      <c r="F57" s="133"/>
      <c r="G57" s="133" t="s">
        <v>54</v>
      </c>
      <c r="H57" s="133" t="s">
        <v>326</v>
      </c>
      <c r="I57" s="133"/>
      <c r="J57" s="133"/>
      <c r="K57" s="133" t="s">
        <v>468</v>
      </c>
      <c r="L57" s="133">
        <v>81810</v>
      </c>
      <c r="M57" s="133">
        <v>9836488</v>
      </c>
      <c r="N57" s="88">
        <v>45907</v>
      </c>
      <c r="O57" s="88">
        <v>45929</v>
      </c>
    </row>
    <row r="58" spans="1:15">
      <c r="A58" s="133">
        <v>75421</v>
      </c>
      <c r="B58" s="133" t="s">
        <v>109</v>
      </c>
      <c r="C58" s="133" t="s">
        <v>666</v>
      </c>
      <c r="D58" s="133" t="s">
        <v>52</v>
      </c>
      <c r="E58" s="133" t="s">
        <v>93</v>
      </c>
      <c r="F58" s="133"/>
      <c r="G58" s="133" t="s">
        <v>31</v>
      </c>
      <c r="H58" s="133" t="s">
        <v>498</v>
      </c>
      <c r="I58" s="133"/>
      <c r="J58" s="133"/>
      <c r="K58" s="133" t="s">
        <v>667</v>
      </c>
      <c r="L58" s="133">
        <v>81886</v>
      </c>
      <c r="M58" s="133">
        <v>9785603</v>
      </c>
      <c r="N58" s="88">
        <v>45911.878900462973</v>
      </c>
      <c r="O58" s="88">
        <v>45936</v>
      </c>
    </row>
    <row r="59" spans="1:15">
      <c r="A59" s="133">
        <v>21474</v>
      </c>
      <c r="B59" s="133" t="s">
        <v>112</v>
      </c>
      <c r="C59" s="133" t="s">
        <v>714</v>
      </c>
      <c r="D59" s="133" t="s">
        <v>52</v>
      </c>
      <c r="E59" s="133" t="s">
        <v>94</v>
      </c>
      <c r="F59" s="133"/>
      <c r="G59" s="133" t="s">
        <v>103</v>
      </c>
      <c r="H59" s="133" t="s">
        <v>104</v>
      </c>
      <c r="I59" s="133"/>
      <c r="J59" s="133"/>
      <c r="K59" s="133" t="s">
        <v>715</v>
      </c>
      <c r="L59" s="133">
        <v>81962</v>
      </c>
      <c r="M59" s="133">
        <v>9873163</v>
      </c>
      <c r="N59" s="88">
        <v>45861</v>
      </c>
      <c r="O59" s="88">
        <v>45930</v>
      </c>
    </row>
    <row r="60" spans="1:15">
      <c r="A60" s="133">
        <v>62980</v>
      </c>
      <c r="B60" s="133" t="s">
        <v>109</v>
      </c>
      <c r="C60" s="133" t="s">
        <v>648</v>
      </c>
      <c r="D60" s="133" t="s">
        <v>40</v>
      </c>
      <c r="E60" s="133" t="s">
        <v>41</v>
      </c>
      <c r="F60" s="133"/>
      <c r="G60" s="133" t="s">
        <v>42</v>
      </c>
      <c r="H60" s="133" t="s">
        <v>649</v>
      </c>
      <c r="I60" s="133"/>
      <c r="J60" s="133"/>
      <c r="K60" s="133" t="s">
        <v>650</v>
      </c>
      <c r="L60" s="133">
        <v>82138</v>
      </c>
      <c r="M60" s="133">
        <v>9582958</v>
      </c>
      <c r="N60" s="88">
        <v>45907</v>
      </c>
      <c r="O60" s="88">
        <v>45934</v>
      </c>
    </row>
    <row r="61" spans="1:15">
      <c r="A61" s="133">
        <v>69945</v>
      </c>
      <c r="B61" s="133" t="s">
        <v>109</v>
      </c>
      <c r="C61" s="133" t="s">
        <v>461</v>
      </c>
      <c r="D61" s="133" t="s">
        <v>52</v>
      </c>
      <c r="E61" s="133" t="s">
        <v>98</v>
      </c>
      <c r="F61" s="133"/>
      <c r="G61" s="133" t="s">
        <v>3</v>
      </c>
      <c r="H61" s="133" t="s">
        <v>324</v>
      </c>
      <c r="I61" s="133"/>
      <c r="J61" s="133"/>
      <c r="K61" s="133" t="s">
        <v>462</v>
      </c>
      <c r="L61" s="133">
        <v>82138</v>
      </c>
      <c r="M61" s="133">
        <v>9582518</v>
      </c>
      <c r="N61" s="88">
        <v>45903</v>
      </c>
      <c r="O61" s="88">
        <v>45929</v>
      </c>
    </row>
    <row r="62" spans="1:15">
      <c r="A62" s="133">
        <v>73840</v>
      </c>
      <c r="B62" s="133" t="s">
        <v>112</v>
      </c>
      <c r="C62" s="133" t="s">
        <v>683</v>
      </c>
      <c r="D62" s="133" t="s">
        <v>43</v>
      </c>
      <c r="E62" s="133"/>
      <c r="F62" s="133"/>
      <c r="G62" s="133" t="s">
        <v>160</v>
      </c>
      <c r="H62" s="133" t="s">
        <v>161</v>
      </c>
      <c r="I62" s="133"/>
      <c r="J62" s="133"/>
      <c r="K62" s="133" t="s">
        <v>684</v>
      </c>
      <c r="L62" s="133">
        <v>82153</v>
      </c>
      <c r="M62" s="133">
        <v>9510333</v>
      </c>
      <c r="N62" s="88">
        <v>45909.728819444441</v>
      </c>
      <c r="O62" s="88">
        <v>45932</v>
      </c>
    </row>
    <row r="63" spans="1:15">
      <c r="A63" s="133">
        <v>68752</v>
      </c>
      <c r="B63" s="133" t="s">
        <v>109</v>
      </c>
      <c r="C63" s="133" t="s">
        <v>696</v>
      </c>
      <c r="D63" s="133" t="s">
        <v>223</v>
      </c>
      <c r="E63" s="133" t="s">
        <v>90</v>
      </c>
      <c r="F63" s="133"/>
      <c r="G63" s="133" t="s">
        <v>56</v>
      </c>
      <c r="H63" s="133" t="s">
        <v>63</v>
      </c>
      <c r="I63" s="133"/>
      <c r="J63" s="133"/>
      <c r="K63" s="133" t="s">
        <v>697</v>
      </c>
      <c r="L63" s="133">
        <v>82561</v>
      </c>
      <c r="M63" s="133">
        <v>9442756</v>
      </c>
      <c r="N63" s="88">
        <v>45901</v>
      </c>
      <c r="O63" s="88">
        <v>45934</v>
      </c>
    </row>
    <row r="64" spans="1:15">
      <c r="A64" s="133">
        <v>50000</v>
      </c>
      <c r="B64" s="133" t="s">
        <v>111</v>
      </c>
      <c r="C64" s="133" t="s">
        <v>638</v>
      </c>
      <c r="D64" s="133" t="s">
        <v>207</v>
      </c>
      <c r="E64" s="133"/>
      <c r="F64" s="133"/>
      <c r="G64" s="133" t="s">
        <v>84</v>
      </c>
      <c r="H64" s="133" t="s">
        <v>639</v>
      </c>
      <c r="I64" s="133"/>
      <c r="J64" s="133"/>
      <c r="K64" s="133" t="s">
        <v>640</v>
      </c>
      <c r="L64" s="133">
        <v>82788</v>
      </c>
      <c r="M64" s="133">
        <v>9971953</v>
      </c>
      <c r="N64" s="88">
        <v>45881</v>
      </c>
      <c r="O64" s="88">
        <v>45934</v>
      </c>
    </row>
    <row r="65" spans="1:15">
      <c r="A65" s="133">
        <v>74059</v>
      </c>
      <c r="B65" s="133" t="s">
        <v>111</v>
      </c>
      <c r="C65" s="133" t="s">
        <v>721</v>
      </c>
      <c r="D65" s="133" t="s">
        <v>223</v>
      </c>
      <c r="E65" s="133" t="s">
        <v>90</v>
      </c>
      <c r="F65" s="133"/>
      <c r="G65" s="133" t="s">
        <v>65</v>
      </c>
      <c r="H65" s="133" t="s">
        <v>323</v>
      </c>
      <c r="I65" s="133"/>
      <c r="J65" s="133"/>
      <c r="K65" s="133" t="s">
        <v>722</v>
      </c>
      <c r="L65" s="133">
        <v>87193</v>
      </c>
      <c r="M65" s="133">
        <v>9624964</v>
      </c>
      <c r="N65" s="88">
        <v>45889</v>
      </c>
      <c r="O65" s="88">
        <v>45930</v>
      </c>
    </row>
    <row r="66" spans="1:15">
      <c r="A66" s="121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1"/>
      <c r="M66" s="122"/>
      <c r="N66" s="123"/>
      <c r="O66" s="123"/>
    </row>
    <row r="68" spans="1:15" ht="18">
      <c r="A68" s="157" t="s">
        <v>493</v>
      </c>
      <c r="B68" s="157"/>
      <c r="C68" s="158">
        <f>SUM(Таблица2[Volume, tons])</f>
        <v>2535577</v>
      </c>
      <c r="D68" s="158"/>
    </row>
    <row r="69" spans="1:15" ht="17.649999999999999" customHeight="1">
      <c r="A69" s="157" t="s">
        <v>12</v>
      </c>
      <c r="B69" s="157"/>
      <c r="C69" s="159" t="s">
        <v>739</v>
      </c>
      <c r="D69" s="160"/>
      <c r="E69" s="72"/>
      <c r="F69" s="76"/>
    </row>
    <row r="70" spans="1:15">
      <c r="B70"/>
      <c r="C70" s="4"/>
      <c r="D70"/>
      <c r="E70"/>
    </row>
    <row r="71" spans="1:15">
      <c r="A71" s="154"/>
      <c r="B71" s="155"/>
      <c r="C71" s="7" t="s">
        <v>617</v>
      </c>
      <c r="D71" s="7" t="s">
        <v>443</v>
      </c>
      <c r="E71" s="8" t="s">
        <v>14</v>
      </c>
    </row>
    <row r="72" spans="1:15">
      <c r="A72" s="152" t="s">
        <v>13</v>
      </c>
      <c r="B72" s="152"/>
      <c r="C72" s="8">
        <v>62</v>
      </c>
      <c r="D72" s="114">
        <v>57</v>
      </c>
      <c r="E72" s="9" t="s">
        <v>737</v>
      </c>
    </row>
    <row r="73" spans="1:15">
      <c r="A73" s="151" t="s">
        <v>18</v>
      </c>
      <c r="B73" s="151"/>
      <c r="C73" s="27">
        <v>1</v>
      </c>
      <c r="D73" s="27">
        <v>1</v>
      </c>
      <c r="E73" s="10" t="s">
        <v>748</v>
      </c>
    </row>
    <row r="74" spans="1:15">
      <c r="A74" s="156" t="s">
        <v>17</v>
      </c>
      <c r="B74" s="156"/>
      <c r="C74" s="27">
        <v>25</v>
      </c>
      <c r="D74" s="27">
        <v>24</v>
      </c>
      <c r="E74" s="10" t="s">
        <v>474</v>
      </c>
    </row>
    <row r="75" spans="1:15">
      <c r="A75" s="151" t="s">
        <v>19</v>
      </c>
      <c r="B75" s="151"/>
      <c r="C75" s="27">
        <v>25</v>
      </c>
      <c r="D75" s="27">
        <v>21</v>
      </c>
      <c r="E75" s="10" t="s">
        <v>738</v>
      </c>
    </row>
    <row r="76" spans="1:15">
      <c r="A76" s="151" t="s">
        <v>20</v>
      </c>
      <c r="B76" s="151"/>
      <c r="C76" s="27">
        <v>11</v>
      </c>
      <c r="D76" s="27">
        <v>11</v>
      </c>
      <c r="E76" s="10" t="s">
        <v>748</v>
      </c>
    </row>
    <row r="77" spans="1:15">
      <c r="D77" s="1"/>
      <c r="F77" s="27">
        <v>11</v>
      </c>
    </row>
    <row r="80" spans="1:15">
      <c r="C80" s="1" t="s">
        <v>23</v>
      </c>
      <c r="D80" s="1" t="s">
        <v>28</v>
      </c>
      <c r="E80" s="1" t="s">
        <v>24</v>
      </c>
    </row>
    <row r="81" spans="1:5">
      <c r="A81" s="36"/>
      <c r="B81"/>
      <c r="C81" s="1">
        <v>14</v>
      </c>
      <c r="D81" s="45">
        <v>1948000</v>
      </c>
      <c r="E81" s="45">
        <v>42</v>
      </c>
    </row>
    <row r="82" spans="1:5">
      <c r="C82" s="1">
        <v>15</v>
      </c>
      <c r="D82" s="45">
        <v>2986690</v>
      </c>
      <c r="E82" s="45">
        <v>50</v>
      </c>
    </row>
    <row r="83" spans="1:5">
      <c r="C83" s="1">
        <v>16</v>
      </c>
      <c r="D83" s="45">
        <v>2269468</v>
      </c>
      <c r="E83" s="45">
        <v>51</v>
      </c>
    </row>
    <row r="84" spans="1:5">
      <c r="C84" s="1">
        <v>17</v>
      </c>
      <c r="D84">
        <v>2622629</v>
      </c>
      <c r="E84">
        <v>57</v>
      </c>
    </row>
    <row r="85" spans="1:5">
      <c r="C85" s="1">
        <v>18</v>
      </c>
      <c r="D85">
        <v>2759630</v>
      </c>
      <c r="E85">
        <v>58</v>
      </c>
    </row>
    <row r="86" spans="1:5">
      <c r="C86" s="1">
        <v>19</v>
      </c>
      <c r="D86">
        <v>3093516</v>
      </c>
      <c r="E86">
        <v>69</v>
      </c>
    </row>
    <row r="87" spans="1:5">
      <c r="C87" s="1">
        <v>20</v>
      </c>
      <c r="D87">
        <v>2905302</v>
      </c>
      <c r="E87">
        <v>65</v>
      </c>
    </row>
    <row r="88" spans="1:5">
      <c r="C88" s="1">
        <v>21</v>
      </c>
      <c r="D88">
        <v>3223208</v>
      </c>
      <c r="E88">
        <v>72</v>
      </c>
    </row>
    <row r="89" spans="1:5">
      <c r="C89" s="1">
        <v>22</v>
      </c>
      <c r="D89">
        <v>4502337</v>
      </c>
      <c r="E89">
        <v>113</v>
      </c>
    </row>
    <row r="90" spans="1:5">
      <c r="C90" s="1">
        <v>23</v>
      </c>
      <c r="D90">
        <v>2056039</v>
      </c>
      <c r="E90">
        <v>49</v>
      </c>
    </row>
    <row r="91" spans="1:5">
      <c r="C91" s="1">
        <v>24</v>
      </c>
      <c r="D91">
        <v>1751611</v>
      </c>
      <c r="E91">
        <v>45</v>
      </c>
    </row>
    <row r="92" spans="1:5">
      <c r="C92" s="1">
        <v>25</v>
      </c>
      <c r="D92">
        <v>1034884</v>
      </c>
      <c r="E92">
        <v>36</v>
      </c>
    </row>
    <row r="93" spans="1:5">
      <c r="C93" s="1">
        <v>26</v>
      </c>
      <c r="D93">
        <v>1261856</v>
      </c>
      <c r="E93">
        <v>40</v>
      </c>
    </row>
    <row r="94" spans="1:5">
      <c r="A94" s="37"/>
      <c r="C94" s="1">
        <v>27</v>
      </c>
      <c r="D94">
        <v>3037287</v>
      </c>
      <c r="E94">
        <v>63</v>
      </c>
    </row>
    <row r="95" spans="1:5">
      <c r="A95" s="37"/>
      <c r="C95" s="1">
        <v>28</v>
      </c>
      <c r="D95">
        <v>2380567</v>
      </c>
      <c r="E95">
        <v>66</v>
      </c>
    </row>
    <row r="96" spans="1:5">
      <c r="A96" s="37"/>
      <c r="C96" s="1">
        <v>29</v>
      </c>
      <c r="D96">
        <v>2111689</v>
      </c>
      <c r="E96">
        <v>61</v>
      </c>
    </row>
    <row r="97" spans="2:6">
      <c r="C97" s="1">
        <v>30</v>
      </c>
      <c r="D97">
        <v>2425898</v>
      </c>
      <c r="E97">
        <v>56</v>
      </c>
    </row>
    <row r="98" spans="2:6">
      <c r="C98" s="1">
        <v>31</v>
      </c>
      <c r="D98">
        <v>1598776</v>
      </c>
      <c r="E98">
        <v>40</v>
      </c>
    </row>
    <row r="99" spans="2:6">
      <c r="C99" s="1">
        <v>32</v>
      </c>
      <c r="D99">
        <v>1807676</v>
      </c>
      <c r="E99">
        <v>48</v>
      </c>
    </row>
    <row r="100" spans="2:6">
      <c r="C100" s="1">
        <v>33</v>
      </c>
      <c r="D100" s="71">
        <v>2726784</v>
      </c>
      <c r="E100">
        <v>68</v>
      </c>
    </row>
    <row r="101" spans="2:6">
      <c r="C101" s="1">
        <v>34</v>
      </c>
      <c r="D101" s="71">
        <v>1862672</v>
      </c>
      <c r="E101" s="71">
        <v>51</v>
      </c>
      <c r="F101" s="78"/>
    </row>
    <row r="102" spans="2:6">
      <c r="C102" s="1">
        <v>35</v>
      </c>
      <c r="D102" s="71">
        <v>1935988</v>
      </c>
      <c r="E102">
        <v>52</v>
      </c>
    </row>
    <row r="103" spans="2:6">
      <c r="B103" s="15"/>
      <c r="C103" s="1">
        <v>36</v>
      </c>
      <c r="D103" s="71">
        <v>2471394</v>
      </c>
      <c r="E103">
        <v>60</v>
      </c>
    </row>
    <row r="104" spans="2:6">
      <c r="B104" s="2"/>
      <c r="C104" s="1">
        <v>37</v>
      </c>
      <c r="D104" s="71">
        <v>1799943</v>
      </c>
      <c r="E104">
        <v>47</v>
      </c>
    </row>
    <row r="105" spans="2:6">
      <c r="B105" s="2"/>
      <c r="C105" s="1">
        <v>38</v>
      </c>
      <c r="D105" s="71">
        <v>2538566</v>
      </c>
      <c r="E105">
        <v>60</v>
      </c>
    </row>
    <row r="106" spans="2:6">
      <c r="C106" s="1">
        <v>39</v>
      </c>
      <c r="D106" s="71">
        <v>2342217</v>
      </c>
      <c r="E106">
        <v>57</v>
      </c>
    </row>
    <row r="107" spans="2:6">
      <c r="C107" s="1">
        <v>40</v>
      </c>
      <c r="D107" s="71">
        <v>2535577</v>
      </c>
      <c r="E107">
        <v>62</v>
      </c>
    </row>
    <row r="108" spans="2:6">
      <c r="C108" s="12"/>
      <c r="D108" s="12"/>
    </row>
  </sheetData>
  <mergeCells count="11">
    <mergeCell ref="A76:B76"/>
    <mergeCell ref="A72:B72"/>
    <mergeCell ref="A1:O1"/>
    <mergeCell ref="A71:B71"/>
    <mergeCell ref="A73:B73"/>
    <mergeCell ref="A74:B74"/>
    <mergeCell ref="A75:B75"/>
    <mergeCell ref="A68:B68"/>
    <mergeCell ref="C68:D68"/>
    <mergeCell ref="A69:B69"/>
    <mergeCell ref="C69:D69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topLeftCell="A160" zoomScale="70" zoomScaleNormal="70" workbookViewId="0">
      <selection activeCell="H170" sqref="H170"/>
    </sheetView>
  </sheetViews>
  <sheetFormatPr defaultColWidth="9.140625" defaultRowHeight="15"/>
  <cols>
    <col min="1" max="1" width="16.42578125" style="26" customWidth="1"/>
    <col min="2" max="2" width="27" style="25" customWidth="1"/>
    <col min="3" max="3" width="20.140625" style="22" bestFit="1" customWidth="1"/>
    <col min="4" max="4" width="20" style="22" customWidth="1"/>
    <col min="5" max="5" width="18.7109375" style="22" customWidth="1"/>
    <col min="6" max="6" width="22.5703125" style="22" customWidth="1"/>
    <col min="7" max="7" width="29" style="22" customWidth="1"/>
    <col min="8" max="8" width="17.85546875" style="22" customWidth="1"/>
    <col min="9" max="10" width="42.140625" style="22" customWidth="1"/>
    <col min="11" max="11" width="46.7109375" style="23" bestFit="1" customWidth="1"/>
    <col min="12" max="12" width="13.140625" style="36" bestFit="1" customWidth="1"/>
    <col min="13" max="13" width="29.85546875" style="29" customWidth="1"/>
    <col min="14" max="14" width="13.7109375" style="44" customWidth="1"/>
  </cols>
  <sheetData>
    <row r="1" spans="1:15" ht="18.75">
      <c r="A1" s="166" t="s">
        <v>747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3" spans="1:15" s="28" customFormat="1" ht="14.25">
      <c r="A3" s="103" t="s">
        <v>8</v>
      </c>
      <c r="B3" s="102" t="s">
        <v>6</v>
      </c>
      <c r="C3" s="102" t="s">
        <v>9</v>
      </c>
      <c r="D3" s="102" t="s">
        <v>1</v>
      </c>
      <c r="E3" s="102" t="s">
        <v>4</v>
      </c>
      <c r="F3" s="102" t="s">
        <v>26</v>
      </c>
      <c r="G3" s="102" t="s">
        <v>16</v>
      </c>
      <c r="H3" s="102" t="s">
        <v>0</v>
      </c>
      <c r="I3" s="102" t="s">
        <v>2</v>
      </c>
      <c r="J3" s="102" t="s">
        <v>129</v>
      </c>
      <c r="K3" s="102" t="s">
        <v>10</v>
      </c>
      <c r="L3" s="103" t="s">
        <v>11</v>
      </c>
      <c r="M3" s="102" t="s">
        <v>29</v>
      </c>
      <c r="N3" s="134" t="s">
        <v>7</v>
      </c>
    </row>
    <row r="4" spans="1:15" ht="15" customHeight="1">
      <c r="A4" s="135">
        <v>15100</v>
      </c>
      <c r="B4" s="133" t="s">
        <v>111</v>
      </c>
      <c r="C4" s="133" t="s">
        <v>588</v>
      </c>
      <c r="D4" s="133" t="s">
        <v>61</v>
      </c>
      <c r="E4" s="133" t="s">
        <v>277</v>
      </c>
      <c r="F4" s="133"/>
      <c r="G4" s="133" t="s">
        <v>530</v>
      </c>
      <c r="H4" s="133" t="s">
        <v>531</v>
      </c>
      <c r="I4" s="133"/>
      <c r="J4" s="133"/>
      <c r="K4" s="133" t="s">
        <v>589</v>
      </c>
      <c r="L4" s="135">
        <v>18846</v>
      </c>
      <c r="M4" s="136">
        <v>9521837</v>
      </c>
      <c r="N4" s="134">
        <v>45934.148888888893</v>
      </c>
      <c r="O4" s="14"/>
    </row>
    <row r="5" spans="1:15" ht="15" customHeight="1">
      <c r="A5" s="135">
        <v>21000</v>
      </c>
      <c r="B5" s="133" t="s">
        <v>111</v>
      </c>
      <c r="C5" s="133" t="s">
        <v>607</v>
      </c>
      <c r="D5" s="133" t="s">
        <v>140</v>
      </c>
      <c r="E5" s="133"/>
      <c r="F5" s="133"/>
      <c r="G5" s="133" t="s">
        <v>608</v>
      </c>
      <c r="H5" s="133" t="s">
        <v>609</v>
      </c>
      <c r="I5" s="133"/>
      <c r="J5" s="133"/>
      <c r="K5" s="133" t="s">
        <v>610</v>
      </c>
      <c r="L5" s="135">
        <v>25019</v>
      </c>
      <c r="M5" s="136">
        <v>9486257</v>
      </c>
      <c r="N5" s="134">
        <v>45933.141481481478</v>
      </c>
    </row>
    <row r="6" spans="1:15" ht="15" customHeight="1">
      <c r="A6" s="135">
        <v>23516</v>
      </c>
      <c r="B6" s="133" t="s">
        <v>109</v>
      </c>
      <c r="C6" s="133" t="s">
        <v>582</v>
      </c>
      <c r="D6" s="133" t="s">
        <v>55</v>
      </c>
      <c r="E6" s="133" t="s">
        <v>252</v>
      </c>
      <c r="F6" s="133"/>
      <c r="G6" s="133" t="s">
        <v>42</v>
      </c>
      <c r="H6" s="133" t="s">
        <v>60</v>
      </c>
      <c r="I6" s="133"/>
      <c r="J6" s="133"/>
      <c r="K6" s="133" t="s">
        <v>583</v>
      </c>
      <c r="L6" s="135">
        <v>27230</v>
      </c>
      <c r="M6" s="136">
        <v>9598945</v>
      </c>
      <c r="N6" s="134">
        <v>45931.733217592591</v>
      </c>
    </row>
    <row r="7" spans="1:15" ht="15" customHeight="1">
      <c r="A7" s="135">
        <v>26250</v>
      </c>
      <c r="B7" s="133" t="s">
        <v>111</v>
      </c>
      <c r="C7" s="133" t="s">
        <v>217</v>
      </c>
      <c r="D7" s="133" t="s">
        <v>61</v>
      </c>
      <c r="E7" s="133" t="s">
        <v>205</v>
      </c>
      <c r="F7" s="133"/>
      <c r="G7" s="133" t="s">
        <v>84</v>
      </c>
      <c r="H7" s="133" t="s">
        <v>639</v>
      </c>
      <c r="I7" s="133"/>
      <c r="J7" s="133"/>
      <c r="K7" s="133" t="s">
        <v>218</v>
      </c>
      <c r="L7" s="135">
        <v>28392</v>
      </c>
      <c r="M7" s="136">
        <v>9589619</v>
      </c>
      <c r="N7" s="134">
        <v>45912.803587962961</v>
      </c>
    </row>
    <row r="8" spans="1:15" ht="15" customHeight="1">
      <c r="A8" s="135">
        <v>23748</v>
      </c>
      <c r="B8" s="133" t="s">
        <v>111</v>
      </c>
      <c r="C8" s="133" t="s">
        <v>278</v>
      </c>
      <c r="D8" s="133" t="s">
        <v>47</v>
      </c>
      <c r="E8" s="133"/>
      <c r="F8" s="133"/>
      <c r="G8" s="133" t="s">
        <v>48</v>
      </c>
      <c r="H8" s="133" t="s">
        <v>279</v>
      </c>
      <c r="I8" s="133"/>
      <c r="J8" s="133"/>
      <c r="K8" s="133" t="s">
        <v>280</v>
      </c>
      <c r="L8" s="135">
        <v>29975</v>
      </c>
      <c r="M8" s="136">
        <v>9546784</v>
      </c>
      <c r="N8" s="134">
        <v>45918</v>
      </c>
    </row>
    <row r="9" spans="1:15" ht="15" customHeight="1">
      <c r="A9" s="135">
        <v>21753</v>
      </c>
      <c r="B9" s="133" t="s">
        <v>111</v>
      </c>
      <c r="C9" s="133" t="s">
        <v>611</v>
      </c>
      <c r="D9" s="133" t="s">
        <v>47</v>
      </c>
      <c r="E9" s="133"/>
      <c r="F9" s="133"/>
      <c r="G9" s="133" t="s">
        <v>48</v>
      </c>
      <c r="H9" s="133" t="s">
        <v>279</v>
      </c>
      <c r="I9" s="133"/>
      <c r="J9" s="133"/>
      <c r="K9" s="133" t="s">
        <v>612</v>
      </c>
      <c r="L9" s="135">
        <v>30892</v>
      </c>
      <c r="M9" s="136">
        <v>9415208</v>
      </c>
      <c r="N9" s="134">
        <v>45934.486863425933</v>
      </c>
    </row>
    <row r="10" spans="1:15" ht="15" customHeight="1">
      <c r="A10" s="135">
        <v>47800</v>
      </c>
      <c r="B10" s="133" t="s">
        <v>109</v>
      </c>
      <c r="C10" s="133" t="s">
        <v>153</v>
      </c>
      <c r="D10" s="133" t="s">
        <v>52</v>
      </c>
      <c r="E10" s="133" t="s">
        <v>94</v>
      </c>
      <c r="F10" s="133"/>
      <c r="G10" s="133" t="s">
        <v>89</v>
      </c>
      <c r="H10" s="133" t="s">
        <v>101</v>
      </c>
      <c r="I10" s="133"/>
      <c r="J10" s="133"/>
      <c r="K10" s="133" t="s">
        <v>154</v>
      </c>
      <c r="L10" s="135">
        <v>31540</v>
      </c>
      <c r="M10" s="136">
        <v>9514028</v>
      </c>
      <c r="N10" s="134">
        <v>45899.302824074082</v>
      </c>
    </row>
    <row r="11" spans="1:15" ht="15" customHeight="1">
      <c r="A11" s="135">
        <v>27901</v>
      </c>
      <c r="B11" s="133" t="s">
        <v>109</v>
      </c>
      <c r="C11" s="133" t="s">
        <v>548</v>
      </c>
      <c r="D11" s="133" t="s">
        <v>52</v>
      </c>
      <c r="E11" s="133" t="s">
        <v>88</v>
      </c>
      <c r="F11" s="133"/>
      <c r="G11" s="133" t="s">
        <v>68</v>
      </c>
      <c r="H11" s="133" t="s">
        <v>145</v>
      </c>
      <c r="I11" s="133"/>
      <c r="J11" s="133"/>
      <c r="K11" s="133" t="s">
        <v>549</v>
      </c>
      <c r="L11" s="135">
        <v>32929</v>
      </c>
      <c r="M11" s="136">
        <v>9475715</v>
      </c>
      <c r="N11" s="134">
        <v>45936.518761574072</v>
      </c>
      <c r="O11" s="51"/>
    </row>
    <row r="12" spans="1:15" ht="15" customHeight="1">
      <c r="A12" s="135">
        <v>34790</v>
      </c>
      <c r="B12" s="133" t="s">
        <v>109</v>
      </c>
      <c r="C12" s="133" t="s">
        <v>508</v>
      </c>
      <c r="D12" s="133" t="s">
        <v>52</v>
      </c>
      <c r="E12" s="133" t="s">
        <v>94</v>
      </c>
      <c r="F12" s="133"/>
      <c r="G12" s="133" t="s">
        <v>5</v>
      </c>
      <c r="H12" s="133" t="s">
        <v>509</v>
      </c>
      <c r="I12" s="133"/>
      <c r="J12" s="133"/>
      <c r="K12" s="133" t="s">
        <v>510</v>
      </c>
      <c r="L12" s="135">
        <v>33150</v>
      </c>
      <c r="M12" s="136">
        <v>9509619</v>
      </c>
      <c r="N12" s="134">
        <v>45934.848634259259</v>
      </c>
    </row>
    <row r="13" spans="1:15" ht="15" customHeight="1">
      <c r="A13" s="135">
        <v>17830</v>
      </c>
      <c r="B13" s="133" t="s">
        <v>111</v>
      </c>
      <c r="C13" s="133" t="s">
        <v>500</v>
      </c>
      <c r="D13" s="133" t="s">
        <v>61</v>
      </c>
      <c r="E13" s="133" t="s">
        <v>277</v>
      </c>
      <c r="F13" s="133"/>
      <c r="G13" s="133" t="s">
        <v>84</v>
      </c>
      <c r="H13" s="133" t="s">
        <v>501</v>
      </c>
      <c r="I13" s="133"/>
      <c r="J13" s="133"/>
      <c r="K13" s="133" t="s">
        <v>502</v>
      </c>
      <c r="L13" s="135">
        <v>33178</v>
      </c>
      <c r="M13" s="136">
        <v>9491587</v>
      </c>
      <c r="N13" s="134">
        <v>45930.880983796298</v>
      </c>
    </row>
    <row r="14" spans="1:15" ht="15" customHeight="1">
      <c r="A14" s="135">
        <v>31855</v>
      </c>
      <c r="B14" s="133" t="s">
        <v>111</v>
      </c>
      <c r="C14" s="133" t="s">
        <v>554</v>
      </c>
      <c r="D14" s="133" t="s">
        <v>39</v>
      </c>
      <c r="E14" s="133" t="s">
        <v>133</v>
      </c>
      <c r="F14" s="133"/>
      <c r="G14" s="133" t="s">
        <v>84</v>
      </c>
      <c r="H14" s="133" t="s">
        <v>325</v>
      </c>
      <c r="I14" s="133"/>
      <c r="J14" s="133"/>
      <c r="K14" s="133" t="s">
        <v>555</v>
      </c>
      <c r="L14" s="135">
        <v>34398</v>
      </c>
      <c r="M14" s="136">
        <v>9459113</v>
      </c>
      <c r="N14" s="134">
        <v>45935.199155092603</v>
      </c>
    </row>
    <row r="15" spans="1:15" ht="15" customHeight="1">
      <c r="A15" s="135">
        <v>20919</v>
      </c>
      <c r="B15" s="133" t="s">
        <v>112</v>
      </c>
      <c r="C15" s="133" t="s">
        <v>535</v>
      </c>
      <c r="D15" s="133" t="s">
        <v>536</v>
      </c>
      <c r="E15" s="133" t="s">
        <v>537</v>
      </c>
      <c r="F15" s="133"/>
      <c r="G15" s="133" t="s">
        <v>221</v>
      </c>
      <c r="H15" s="133" t="s">
        <v>538</v>
      </c>
      <c r="I15" s="133"/>
      <c r="J15" s="133"/>
      <c r="K15" s="133" t="s">
        <v>539</v>
      </c>
      <c r="L15" s="135">
        <v>34564</v>
      </c>
      <c r="M15" s="136">
        <v>9866756</v>
      </c>
      <c r="N15" s="134">
        <v>45934.511828703697</v>
      </c>
    </row>
    <row r="16" spans="1:15" ht="15" customHeight="1">
      <c r="A16" s="135">
        <v>33370</v>
      </c>
      <c r="B16" s="133" t="s">
        <v>111</v>
      </c>
      <c r="C16" s="133" t="s">
        <v>150</v>
      </c>
      <c r="D16" s="133" t="s">
        <v>61</v>
      </c>
      <c r="E16" s="133" t="s">
        <v>225</v>
      </c>
      <c r="F16" s="133"/>
      <c r="G16" s="133" t="s">
        <v>116</v>
      </c>
      <c r="H16" s="133" t="s">
        <v>117</v>
      </c>
      <c r="I16" s="133"/>
      <c r="J16" s="133"/>
      <c r="K16" s="133" t="s">
        <v>151</v>
      </c>
      <c r="L16" s="135">
        <v>35083</v>
      </c>
      <c r="M16" s="136">
        <v>9545065</v>
      </c>
      <c r="N16" s="134">
        <v>45897.936342592591</v>
      </c>
    </row>
    <row r="17" spans="1:14" ht="15" customHeight="1">
      <c r="A17" s="135">
        <v>8201</v>
      </c>
      <c r="B17" s="133" t="s">
        <v>111</v>
      </c>
      <c r="C17" s="133" t="s">
        <v>85</v>
      </c>
      <c r="D17" s="133" t="s">
        <v>43</v>
      </c>
      <c r="E17" s="133"/>
      <c r="F17" s="133"/>
      <c r="G17" s="133" t="s">
        <v>72</v>
      </c>
      <c r="H17" s="133" t="s">
        <v>74</v>
      </c>
      <c r="I17" s="133"/>
      <c r="J17" s="133"/>
      <c r="K17" s="133" t="s">
        <v>95</v>
      </c>
      <c r="L17" s="135">
        <v>35169</v>
      </c>
      <c r="M17" s="136">
        <v>9580144</v>
      </c>
      <c r="N17" s="134">
        <v>45842</v>
      </c>
    </row>
    <row r="18" spans="1:14" ht="15" customHeight="1">
      <c r="A18" s="135">
        <v>7150</v>
      </c>
      <c r="B18" s="133" t="s">
        <v>111</v>
      </c>
      <c r="C18" s="133" t="s">
        <v>260</v>
      </c>
      <c r="D18" s="133" t="s">
        <v>52</v>
      </c>
      <c r="E18" s="133" t="s">
        <v>87</v>
      </c>
      <c r="F18" s="133"/>
      <c r="G18" s="133" t="s">
        <v>33</v>
      </c>
      <c r="H18" s="133" t="s">
        <v>34</v>
      </c>
      <c r="I18" s="133"/>
      <c r="J18" s="133"/>
      <c r="K18" s="133" t="s">
        <v>261</v>
      </c>
      <c r="L18" s="135">
        <v>35200</v>
      </c>
      <c r="M18" s="136">
        <v>9639787</v>
      </c>
      <c r="N18" s="134">
        <v>45916</v>
      </c>
    </row>
    <row r="19" spans="1:14" ht="15" customHeight="1">
      <c r="A19" s="135">
        <v>2730</v>
      </c>
      <c r="B19" s="133" t="s">
        <v>109</v>
      </c>
      <c r="C19" s="133" t="s">
        <v>105</v>
      </c>
      <c r="D19" s="133" t="s">
        <v>52</v>
      </c>
      <c r="E19" s="133" t="s">
        <v>88</v>
      </c>
      <c r="F19" s="133"/>
      <c r="G19" s="133" t="s">
        <v>72</v>
      </c>
      <c r="H19" s="133" t="s">
        <v>74</v>
      </c>
      <c r="I19" s="133"/>
      <c r="J19" s="133"/>
      <c r="K19" s="133" t="s">
        <v>106</v>
      </c>
      <c r="L19" s="135">
        <v>35240</v>
      </c>
      <c r="M19" s="136">
        <v>9639763</v>
      </c>
      <c r="N19" s="134">
        <v>45862</v>
      </c>
    </row>
    <row r="20" spans="1:14" ht="15" customHeight="1">
      <c r="A20" s="135">
        <v>18051</v>
      </c>
      <c r="B20" s="133" t="s">
        <v>109</v>
      </c>
      <c r="C20" s="133" t="s">
        <v>196</v>
      </c>
      <c r="D20" s="133" t="s">
        <v>61</v>
      </c>
      <c r="E20" s="133" t="s">
        <v>225</v>
      </c>
      <c r="F20" s="133"/>
      <c r="G20" s="133" t="s">
        <v>165</v>
      </c>
      <c r="H20" s="133" t="s">
        <v>186</v>
      </c>
      <c r="I20" s="133"/>
      <c r="J20" s="133"/>
      <c r="K20" s="133" t="s">
        <v>197</v>
      </c>
      <c r="L20" s="135">
        <v>35853</v>
      </c>
      <c r="M20" s="136">
        <v>9577757</v>
      </c>
      <c r="N20" s="134">
        <v>45917</v>
      </c>
    </row>
    <row r="21" spans="1:14" ht="15" customHeight="1">
      <c r="A21" s="135">
        <v>52167</v>
      </c>
      <c r="B21" s="133" t="s">
        <v>112</v>
      </c>
      <c r="C21" s="133" t="s">
        <v>166</v>
      </c>
      <c r="D21" s="133" t="s">
        <v>52</v>
      </c>
      <c r="E21" s="133" t="s">
        <v>94</v>
      </c>
      <c r="F21" s="133"/>
      <c r="G21" s="133" t="s">
        <v>77</v>
      </c>
      <c r="H21" s="133" t="s">
        <v>78</v>
      </c>
      <c r="I21" s="133"/>
      <c r="J21" s="133"/>
      <c r="K21" s="133" t="s">
        <v>167</v>
      </c>
      <c r="L21" s="135">
        <v>35938</v>
      </c>
      <c r="M21" s="136">
        <v>9300491</v>
      </c>
      <c r="N21" s="134">
        <v>45905</v>
      </c>
    </row>
    <row r="22" spans="1:14" ht="15" customHeight="1">
      <c r="A22" s="135">
        <v>34999</v>
      </c>
      <c r="B22" s="133" t="s">
        <v>109</v>
      </c>
      <c r="C22" s="133" t="s">
        <v>118</v>
      </c>
      <c r="D22" s="133" t="s">
        <v>61</v>
      </c>
      <c r="E22" s="133" t="s">
        <v>119</v>
      </c>
      <c r="F22" s="133"/>
      <c r="G22" s="133" t="s">
        <v>72</v>
      </c>
      <c r="H22" s="133" t="s">
        <v>74</v>
      </c>
      <c r="I22" s="133"/>
      <c r="J22" s="133"/>
      <c r="K22" s="133" t="s">
        <v>120</v>
      </c>
      <c r="L22" s="135">
        <v>36748</v>
      </c>
      <c r="M22" s="136">
        <v>9649122</v>
      </c>
      <c r="N22" s="134">
        <v>45881</v>
      </c>
    </row>
    <row r="23" spans="1:14" ht="15" customHeight="1">
      <c r="A23" s="135">
        <v>30000</v>
      </c>
      <c r="B23" s="133" t="s">
        <v>111</v>
      </c>
      <c r="C23" s="133" t="s">
        <v>542</v>
      </c>
      <c r="D23" s="133" t="s">
        <v>39</v>
      </c>
      <c r="E23" s="133" t="s">
        <v>133</v>
      </c>
      <c r="F23" s="133"/>
      <c r="G23" s="133" t="s">
        <v>5</v>
      </c>
      <c r="H23" s="133" t="s">
        <v>138</v>
      </c>
      <c r="I23" s="133"/>
      <c r="J23" s="133"/>
      <c r="K23" s="133" t="s">
        <v>543</v>
      </c>
      <c r="L23" s="135">
        <v>36824</v>
      </c>
      <c r="M23" s="136">
        <v>9606053</v>
      </c>
      <c r="N23" s="134">
        <v>45930.052337962959</v>
      </c>
    </row>
    <row r="24" spans="1:14">
      <c r="A24" s="135">
        <v>23720</v>
      </c>
      <c r="B24" s="133" t="s">
        <v>109</v>
      </c>
      <c r="C24" s="133" t="s">
        <v>391</v>
      </c>
      <c r="D24" s="133" t="s">
        <v>52</v>
      </c>
      <c r="E24" s="133" t="s">
        <v>87</v>
      </c>
      <c r="F24" s="133"/>
      <c r="G24" s="133" t="s">
        <v>49</v>
      </c>
      <c r="H24" s="133" t="s">
        <v>86</v>
      </c>
      <c r="I24" s="133"/>
      <c r="J24" s="133"/>
      <c r="K24" s="133" t="s">
        <v>392</v>
      </c>
      <c r="L24" s="135">
        <v>37025</v>
      </c>
      <c r="M24" s="136">
        <v>9832494</v>
      </c>
      <c r="N24" s="134">
        <v>45926</v>
      </c>
    </row>
    <row r="25" spans="1:14">
      <c r="A25" s="135">
        <v>21135</v>
      </c>
      <c r="B25" s="133" t="s">
        <v>109</v>
      </c>
      <c r="C25" s="133" t="s">
        <v>423</v>
      </c>
      <c r="D25" s="133" t="s">
        <v>143</v>
      </c>
      <c r="E25" s="133"/>
      <c r="F25" s="133"/>
      <c r="G25" s="133" t="s">
        <v>45</v>
      </c>
      <c r="H25" s="133" t="s">
        <v>46</v>
      </c>
      <c r="I25" s="133"/>
      <c r="J25" s="133"/>
      <c r="K25" s="133" t="s">
        <v>424</v>
      </c>
      <c r="L25" s="135">
        <v>37138</v>
      </c>
      <c r="M25" s="136">
        <v>9595187</v>
      </c>
      <c r="N25" s="134">
        <v>45928</v>
      </c>
    </row>
    <row r="26" spans="1:14">
      <c r="A26" s="135">
        <v>35613</v>
      </c>
      <c r="B26" s="133" t="s">
        <v>111</v>
      </c>
      <c r="C26" s="133" t="s">
        <v>299</v>
      </c>
      <c r="D26" s="133" t="s">
        <v>40</v>
      </c>
      <c r="E26" s="133" t="s">
        <v>91</v>
      </c>
      <c r="F26" s="133"/>
      <c r="G26" s="133" t="s">
        <v>42</v>
      </c>
      <c r="H26" s="133" t="s">
        <v>60</v>
      </c>
      <c r="I26" s="133"/>
      <c r="J26" s="133"/>
      <c r="K26" s="133" t="s">
        <v>300</v>
      </c>
      <c r="L26" s="135">
        <v>37196</v>
      </c>
      <c r="M26" s="136">
        <v>9470296</v>
      </c>
      <c r="N26" s="134">
        <v>45920</v>
      </c>
    </row>
    <row r="27" spans="1:14">
      <c r="A27" s="135">
        <v>16502</v>
      </c>
      <c r="B27" s="133" t="s">
        <v>109</v>
      </c>
      <c r="C27" s="133" t="s">
        <v>148</v>
      </c>
      <c r="D27" s="133" t="s">
        <v>52</v>
      </c>
      <c r="E27" s="133" t="s">
        <v>87</v>
      </c>
      <c r="F27" s="133"/>
      <c r="G27" s="133" t="s">
        <v>72</v>
      </c>
      <c r="H27" s="133" t="s">
        <v>74</v>
      </c>
      <c r="I27" s="133"/>
      <c r="J27" s="133"/>
      <c r="K27" s="133" t="s">
        <v>149</v>
      </c>
      <c r="L27" s="135">
        <v>37212</v>
      </c>
      <c r="M27" s="136">
        <v>9596026</v>
      </c>
      <c r="N27" s="134">
        <v>45897.832800925928</v>
      </c>
    </row>
    <row r="28" spans="1:14">
      <c r="A28" s="135">
        <v>31780</v>
      </c>
      <c r="B28" s="133" t="s">
        <v>111</v>
      </c>
      <c r="C28" s="133" t="s">
        <v>556</v>
      </c>
      <c r="D28" s="133" t="s">
        <v>40</v>
      </c>
      <c r="E28" s="133" t="s">
        <v>91</v>
      </c>
      <c r="F28" s="133"/>
      <c r="G28" s="133" t="s">
        <v>56</v>
      </c>
      <c r="H28" s="133" t="s">
        <v>63</v>
      </c>
      <c r="I28" s="133"/>
      <c r="J28" s="133"/>
      <c r="K28" s="133" t="s">
        <v>557</v>
      </c>
      <c r="L28" s="135">
        <v>37391</v>
      </c>
      <c r="M28" s="136">
        <v>9893814</v>
      </c>
      <c r="N28" s="134">
        <v>45930.602708333332</v>
      </c>
    </row>
    <row r="29" spans="1:14">
      <c r="A29" s="135">
        <v>28661</v>
      </c>
      <c r="B29" s="133" t="s">
        <v>109</v>
      </c>
      <c r="C29" s="133" t="s">
        <v>232</v>
      </c>
      <c r="D29" s="133" t="s">
        <v>52</v>
      </c>
      <c r="E29" s="133"/>
      <c r="F29" s="133"/>
      <c r="G29" s="133" t="s">
        <v>75</v>
      </c>
      <c r="H29" s="133" t="s">
        <v>76</v>
      </c>
      <c r="I29" s="133"/>
      <c r="J29" s="133"/>
      <c r="K29" s="133" t="s">
        <v>87</v>
      </c>
      <c r="L29" s="135">
        <v>37520</v>
      </c>
      <c r="M29" s="136">
        <v>9789051</v>
      </c>
      <c r="N29" s="134">
        <v>45921</v>
      </c>
    </row>
    <row r="30" spans="1:14">
      <c r="A30" s="135">
        <v>15230</v>
      </c>
      <c r="B30" s="133" t="s">
        <v>109</v>
      </c>
      <c r="C30" s="133" t="s">
        <v>134</v>
      </c>
      <c r="D30" s="133" t="s">
        <v>52</v>
      </c>
      <c r="E30" s="133" t="s">
        <v>87</v>
      </c>
      <c r="F30" s="133"/>
      <c r="G30" s="133" t="s">
        <v>72</v>
      </c>
      <c r="H30" s="133" t="s">
        <v>74</v>
      </c>
      <c r="I30" s="133"/>
      <c r="J30" s="133"/>
      <c r="K30" s="133" t="s">
        <v>135</v>
      </c>
      <c r="L30" s="135">
        <v>37537</v>
      </c>
      <c r="M30" s="136">
        <v>9866665</v>
      </c>
      <c r="N30" s="134">
        <v>45907</v>
      </c>
    </row>
    <row r="31" spans="1:14">
      <c r="A31" s="135">
        <v>23003</v>
      </c>
      <c r="B31" s="133" t="s">
        <v>109</v>
      </c>
      <c r="C31" s="133" t="s">
        <v>107</v>
      </c>
      <c r="D31" s="133" t="s">
        <v>52</v>
      </c>
      <c r="E31" s="133" t="s">
        <v>88</v>
      </c>
      <c r="F31" s="133"/>
      <c r="G31" s="133" t="s">
        <v>72</v>
      </c>
      <c r="H31" s="133" t="s">
        <v>74</v>
      </c>
      <c r="I31" s="133"/>
      <c r="J31" s="133"/>
      <c r="K31" s="133" t="s">
        <v>108</v>
      </c>
      <c r="L31" s="135">
        <v>37650</v>
      </c>
      <c r="M31" s="136">
        <v>9635456</v>
      </c>
      <c r="N31" s="134">
        <v>45865</v>
      </c>
    </row>
    <row r="32" spans="1:14">
      <c r="A32" s="135">
        <v>22887</v>
      </c>
      <c r="B32" s="133" t="s">
        <v>109</v>
      </c>
      <c r="C32" s="133" t="s">
        <v>366</v>
      </c>
      <c r="D32" s="133" t="s">
        <v>52</v>
      </c>
      <c r="E32" s="133" t="s">
        <v>87</v>
      </c>
      <c r="F32" s="133"/>
      <c r="G32" s="133" t="s">
        <v>68</v>
      </c>
      <c r="H32" s="133" t="s">
        <v>145</v>
      </c>
      <c r="I32" s="133"/>
      <c r="J32" s="133"/>
      <c r="K32" s="133" t="s">
        <v>367</v>
      </c>
      <c r="L32" s="135">
        <v>37724</v>
      </c>
      <c r="M32" s="136">
        <v>9416707</v>
      </c>
      <c r="N32" s="134">
        <v>45923</v>
      </c>
    </row>
    <row r="33" spans="1:14">
      <c r="A33" s="135">
        <v>36177</v>
      </c>
      <c r="B33" s="133" t="s">
        <v>109</v>
      </c>
      <c r="C33" s="133" t="s">
        <v>497</v>
      </c>
      <c r="D33" s="133" t="s">
        <v>55</v>
      </c>
      <c r="E33" s="133" t="s">
        <v>252</v>
      </c>
      <c r="F33" s="133"/>
      <c r="G33" s="133" t="s">
        <v>31</v>
      </c>
      <c r="H33" s="133" t="s">
        <v>498</v>
      </c>
      <c r="I33" s="133"/>
      <c r="J33" s="133"/>
      <c r="K33" s="133" t="s">
        <v>499</v>
      </c>
      <c r="L33" s="135">
        <v>38055</v>
      </c>
      <c r="M33" s="136">
        <v>9605097</v>
      </c>
      <c r="N33" s="134">
        <v>45936.660393518519</v>
      </c>
    </row>
    <row r="34" spans="1:14">
      <c r="A34" s="135">
        <v>34072</v>
      </c>
      <c r="B34" s="133" t="s">
        <v>111</v>
      </c>
      <c r="C34" s="133" t="s">
        <v>271</v>
      </c>
      <c r="D34" s="133" t="s">
        <v>40</v>
      </c>
      <c r="E34" s="133" t="s">
        <v>91</v>
      </c>
      <c r="F34" s="133"/>
      <c r="G34" s="133" t="s">
        <v>75</v>
      </c>
      <c r="H34" s="133" t="s">
        <v>76</v>
      </c>
      <c r="I34" s="133"/>
      <c r="J34" s="133"/>
      <c r="K34" s="133" t="s">
        <v>272</v>
      </c>
      <c r="L34" s="135">
        <v>38168</v>
      </c>
      <c r="M34" s="136">
        <v>9628568</v>
      </c>
      <c r="N34" s="134">
        <v>45917.776412037027</v>
      </c>
    </row>
    <row r="35" spans="1:14">
      <c r="A35" s="135">
        <v>36306</v>
      </c>
      <c r="B35" s="133" t="s">
        <v>109</v>
      </c>
      <c r="C35" s="133" t="s">
        <v>181</v>
      </c>
      <c r="D35" s="133" t="s">
        <v>52</v>
      </c>
      <c r="E35" s="133" t="s">
        <v>98</v>
      </c>
      <c r="F35" s="133"/>
      <c r="G35" s="133" t="s">
        <v>182</v>
      </c>
      <c r="H35" s="133" t="s">
        <v>242</v>
      </c>
      <c r="I35" s="133"/>
      <c r="J35" s="133"/>
      <c r="K35" s="133" t="s">
        <v>183</v>
      </c>
      <c r="L35" s="135">
        <v>38230</v>
      </c>
      <c r="M35" s="136">
        <v>9780304</v>
      </c>
      <c r="N35" s="134">
        <v>45907</v>
      </c>
    </row>
    <row r="36" spans="1:14">
      <c r="A36" s="135">
        <v>36325</v>
      </c>
      <c r="B36" s="133" t="s">
        <v>109</v>
      </c>
      <c r="C36" s="133" t="s">
        <v>330</v>
      </c>
      <c r="D36" s="133" t="s">
        <v>61</v>
      </c>
      <c r="E36" s="133" t="s">
        <v>297</v>
      </c>
      <c r="F36" s="133"/>
      <c r="G36" s="133" t="s">
        <v>221</v>
      </c>
      <c r="H36" s="133" t="s">
        <v>490</v>
      </c>
      <c r="I36" s="133"/>
      <c r="J36" s="133"/>
      <c r="K36" s="133" t="s">
        <v>206</v>
      </c>
      <c r="L36" s="135">
        <v>38503</v>
      </c>
      <c r="M36" s="136">
        <v>9623659</v>
      </c>
      <c r="N36" s="134">
        <v>45943</v>
      </c>
    </row>
    <row r="37" spans="1:14" ht="15" customHeight="1">
      <c r="A37" s="135">
        <v>37000</v>
      </c>
      <c r="B37" s="133" t="s">
        <v>111</v>
      </c>
      <c r="C37" s="133" t="s">
        <v>301</v>
      </c>
      <c r="D37" s="133" t="s">
        <v>61</v>
      </c>
      <c r="E37" s="133"/>
      <c r="F37" s="133"/>
      <c r="G37" s="133" t="s">
        <v>32</v>
      </c>
      <c r="H37" s="133" t="s">
        <v>35</v>
      </c>
      <c r="I37" s="133"/>
      <c r="J37" s="133"/>
      <c r="K37" s="133" t="s">
        <v>302</v>
      </c>
      <c r="L37" s="135">
        <v>39049</v>
      </c>
      <c r="M37" s="136">
        <v>9657870</v>
      </c>
      <c r="N37" s="134">
        <v>45921</v>
      </c>
    </row>
    <row r="38" spans="1:14" ht="15" customHeight="1">
      <c r="A38" s="135">
        <v>33000</v>
      </c>
      <c r="B38" s="133" t="s">
        <v>109</v>
      </c>
      <c r="C38" s="133" t="s">
        <v>603</v>
      </c>
      <c r="D38" s="133" t="s">
        <v>52</v>
      </c>
      <c r="E38" s="133" t="s">
        <v>93</v>
      </c>
      <c r="F38" s="133"/>
      <c r="G38" s="133" t="s">
        <v>84</v>
      </c>
      <c r="H38" s="133" t="s">
        <v>325</v>
      </c>
      <c r="I38" s="133"/>
      <c r="J38" s="133"/>
      <c r="K38" s="133" t="s">
        <v>604</v>
      </c>
      <c r="L38" s="135">
        <v>39128</v>
      </c>
      <c r="M38" s="136">
        <v>9657844</v>
      </c>
      <c r="N38" s="134">
        <v>45930.011469907397</v>
      </c>
    </row>
    <row r="39" spans="1:14">
      <c r="A39" s="135">
        <v>19900</v>
      </c>
      <c r="B39" s="133" t="s">
        <v>111</v>
      </c>
      <c r="C39" s="133" t="s">
        <v>184</v>
      </c>
      <c r="D39" s="133" t="s">
        <v>40</v>
      </c>
      <c r="E39" s="133" t="s">
        <v>91</v>
      </c>
      <c r="F39" s="133"/>
      <c r="G39" s="133" t="s">
        <v>33</v>
      </c>
      <c r="H39" s="133" t="s">
        <v>34</v>
      </c>
      <c r="I39" s="133"/>
      <c r="J39" s="133"/>
      <c r="K39" s="133" t="s">
        <v>185</v>
      </c>
      <c r="L39" s="135">
        <v>39700</v>
      </c>
      <c r="M39" s="136">
        <v>9926594</v>
      </c>
      <c r="N39" s="134">
        <v>45908</v>
      </c>
    </row>
    <row r="40" spans="1:14">
      <c r="A40" s="135">
        <v>38180</v>
      </c>
      <c r="B40" s="133" t="s">
        <v>111</v>
      </c>
      <c r="C40" s="133" t="s">
        <v>434</v>
      </c>
      <c r="D40" s="133" t="s">
        <v>61</v>
      </c>
      <c r="E40" s="133" t="s">
        <v>297</v>
      </c>
      <c r="F40" s="133"/>
      <c r="G40" s="133" t="s">
        <v>36</v>
      </c>
      <c r="H40" s="133"/>
      <c r="I40" s="133"/>
      <c r="J40" s="133"/>
      <c r="K40" s="133" t="s">
        <v>435</v>
      </c>
      <c r="L40" s="135">
        <v>39738</v>
      </c>
      <c r="M40" s="136">
        <v>9958341</v>
      </c>
      <c r="N40" s="134">
        <v>45929</v>
      </c>
    </row>
    <row r="41" spans="1:14">
      <c r="A41" s="135">
        <v>30080</v>
      </c>
      <c r="B41" s="133" t="s">
        <v>109</v>
      </c>
      <c r="C41" s="133" t="s">
        <v>141</v>
      </c>
      <c r="D41" s="133" t="s">
        <v>52</v>
      </c>
      <c r="E41" s="133" t="s">
        <v>87</v>
      </c>
      <c r="F41" s="133"/>
      <c r="G41" s="133" t="s">
        <v>75</v>
      </c>
      <c r="H41" s="133" t="s">
        <v>76</v>
      </c>
      <c r="I41" s="133"/>
      <c r="J41" s="133"/>
      <c r="K41" s="133" t="s">
        <v>142</v>
      </c>
      <c r="L41" s="135">
        <v>39830</v>
      </c>
      <c r="M41" s="136">
        <v>9983475</v>
      </c>
      <c r="N41" s="134">
        <v>45899.239641203712</v>
      </c>
    </row>
    <row r="42" spans="1:14" ht="15" customHeight="1">
      <c r="A42" s="135">
        <v>32950</v>
      </c>
      <c r="B42" s="133" t="s">
        <v>111</v>
      </c>
      <c r="C42" s="133" t="s">
        <v>590</v>
      </c>
      <c r="D42" s="133" t="s">
        <v>43</v>
      </c>
      <c r="E42" s="133" t="s">
        <v>44</v>
      </c>
      <c r="F42" s="133"/>
      <c r="G42" s="133" t="s">
        <v>51</v>
      </c>
      <c r="H42" s="133" t="s">
        <v>591</v>
      </c>
      <c r="I42" s="133"/>
      <c r="J42" s="133"/>
      <c r="K42" s="133" t="s">
        <v>592</v>
      </c>
      <c r="L42" s="135">
        <v>39998</v>
      </c>
      <c r="M42" s="136">
        <v>9725524</v>
      </c>
      <c r="N42" s="134">
        <v>45932.89534722222</v>
      </c>
    </row>
    <row r="43" spans="1:14">
      <c r="A43" s="135">
        <v>38000</v>
      </c>
      <c r="B43" s="133" t="s">
        <v>111</v>
      </c>
      <c r="C43" s="133" t="s">
        <v>294</v>
      </c>
      <c r="D43" s="133" t="s">
        <v>62</v>
      </c>
      <c r="E43" s="133" t="s">
        <v>96</v>
      </c>
      <c r="F43" s="133"/>
      <c r="G43" s="133" t="s">
        <v>32</v>
      </c>
      <c r="H43" s="133" t="s">
        <v>35</v>
      </c>
      <c r="I43" s="133"/>
      <c r="J43" s="133"/>
      <c r="K43" s="133" t="s">
        <v>295</v>
      </c>
      <c r="L43" s="135">
        <v>40232</v>
      </c>
      <c r="M43" s="136">
        <v>9984479</v>
      </c>
      <c r="N43" s="134">
        <v>45935.149837962963</v>
      </c>
    </row>
    <row r="44" spans="1:14">
      <c r="A44" s="135">
        <v>38752</v>
      </c>
      <c r="B44" s="133" t="s">
        <v>111</v>
      </c>
      <c r="C44" s="133" t="s">
        <v>171</v>
      </c>
      <c r="D44" s="133" t="s">
        <v>61</v>
      </c>
      <c r="E44" s="133" t="s">
        <v>204</v>
      </c>
      <c r="F44" s="133"/>
      <c r="G44" s="133" t="s">
        <v>32</v>
      </c>
      <c r="H44" s="133" t="s">
        <v>35</v>
      </c>
      <c r="I44" s="133"/>
      <c r="J44" s="133"/>
      <c r="K44" s="133" t="s">
        <v>172</v>
      </c>
      <c r="L44" s="135">
        <v>40455</v>
      </c>
      <c r="M44" s="136">
        <v>1014967</v>
      </c>
      <c r="N44" s="134">
        <v>45907</v>
      </c>
    </row>
    <row r="45" spans="1:14">
      <c r="A45" s="135">
        <v>35000</v>
      </c>
      <c r="B45" s="133" t="s">
        <v>111</v>
      </c>
      <c r="C45" s="133" t="s">
        <v>397</v>
      </c>
      <c r="D45" s="133" t="s">
        <v>343</v>
      </c>
      <c r="E45" s="133" t="s">
        <v>322</v>
      </c>
      <c r="F45" s="133"/>
      <c r="G45" s="133" t="s">
        <v>263</v>
      </c>
      <c r="H45" s="133" t="s">
        <v>263</v>
      </c>
      <c r="I45" s="133"/>
      <c r="J45" s="133"/>
      <c r="K45" s="133" t="s">
        <v>398</v>
      </c>
      <c r="L45" s="135">
        <v>40490</v>
      </c>
      <c r="M45" s="136">
        <v>1015454</v>
      </c>
      <c r="N45" s="134">
        <v>45926</v>
      </c>
    </row>
    <row r="46" spans="1:14">
      <c r="A46" s="135">
        <v>14320</v>
      </c>
      <c r="B46" s="133" t="s">
        <v>111</v>
      </c>
      <c r="C46" s="133" t="s">
        <v>552</v>
      </c>
      <c r="D46" s="133" t="s">
        <v>343</v>
      </c>
      <c r="E46" s="133" t="s">
        <v>322</v>
      </c>
      <c r="F46" s="133"/>
      <c r="G46" s="133" t="s">
        <v>72</v>
      </c>
      <c r="H46" s="133" t="s">
        <v>74</v>
      </c>
      <c r="I46" s="133"/>
      <c r="J46" s="133"/>
      <c r="K46" s="133" t="s">
        <v>553</v>
      </c>
      <c r="L46" s="135">
        <v>40503</v>
      </c>
      <c r="M46" s="136">
        <v>1045227</v>
      </c>
      <c r="N46" s="134">
        <v>45933.124756944453</v>
      </c>
    </row>
    <row r="47" spans="1:14" ht="15" customHeight="1">
      <c r="A47" s="135">
        <v>36297</v>
      </c>
      <c r="B47" s="133" t="s">
        <v>109</v>
      </c>
      <c r="C47" s="133" t="s">
        <v>340</v>
      </c>
      <c r="D47" s="133" t="s">
        <v>52</v>
      </c>
      <c r="E47" s="133" t="s">
        <v>93</v>
      </c>
      <c r="F47" s="133"/>
      <c r="G47" s="133" t="s">
        <v>38</v>
      </c>
      <c r="H47" s="133" t="s">
        <v>176</v>
      </c>
      <c r="I47" s="133"/>
      <c r="J47" s="133"/>
      <c r="K47" s="133" t="s">
        <v>144</v>
      </c>
      <c r="L47" s="135">
        <v>40526</v>
      </c>
      <c r="M47" s="136">
        <v>1038391</v>
      </c>
      <c r="N47" s="134">
        <v>45932.815995370373</v>
      </c>
    </row>
    <row r="48" spans="1:14">
      <c r="A48" s="135">
        <v>32113</v>
      </c>
      <c r="B48" s="133" t="s">
        <v>111</v>
      </c>
      <c r="C48" s="133" t="s">
        <v>348</v>
      </c>
      <c r="D48" s="133" t="s">
        <v>55</v>
      </c>
      <c r="E48" s="133" t="s">
        <v>252</v>
      </c>
      <c r="F48" s="133"/>
      <c r="G48" s="133" t="s">
        <v>68</v>
      </c>
      <c r="H48" s="133" t="s">
        <v>147</v>
      </c>
      <c r="I48" s="133"/>
      <c r="J48" s="133"/>
      <c r="K48" s="133" t="s">
        <v>349</v>
      </c>
      <c r="L48" s="135">
        <v>40553</v>
      </c>
      <c r="M48" s="136">
        <v>9989273</v>
      </c>
      <c r="N48" s="134">
        <v>45932</v>
      </c>
    </row>
    <row r="49" spans="1:15">
      <c r="A49" s="135">
        <v>52471</v>
      </c>
      <c r="B49" s="133" t="s">
        <v>112</v>
      </c>
      <c r="C49" s="133" t="s">
        <v>544</v>
      </c>
      <c r="D49" s="133" t="s">
        <v>52</v>
      </c>
      <c r="E49" s="133" t="s">
        <v>98</v>
      </c>
      <c r="F49" s="133"/>
      <c r="G49" s="133" t="s">
        <v>160</v>
      </c>
      <c r="H49" s="133" t="s">
        <v>161</v>
      </c>
      <c r="I49" s="133"/>
      <c r="J49" s="133"/>
      <c r="K49" s="133" t="s">
        <v>545</v>
      </c>
      <c r="L49" s="135">
        <v>55178</v>
      </c>
      <c r="M49" s="136">
        <v>9658977</v>
      </c>
      <c r="N49" s="134">
        <v>45936.83148148148</v>
      </c>
    </row>
    <row r="50" spans="1:15">
      <c r="A50" s="135">
        <v>48610</v>
      </c>
      <c r="B50" s="133" t="s">
        <v>109</v>
      </c>
      <c r="C50" s="133" t="s">
        <v>463</v>
      </c>
      <c r="D50" s="133" t="s">
        <v>52</v>
      </c>
      <c r="E50" s="133" t="s">
        <v>93</v>
      </c>
      <c r="F50" s="133"/>
      <c r="G50" s="133" t="s">
        <v>42</v>
      </c>
      <c r="H50" s="133" t="s">
        <v>240</v>
      </c>
      <c r="I50" s="133"/>
      <c r="J50" s="133"/>
      <c r="K50" s="133" t="s">
        <v>464</v>
      </c>
      <c r="L50" s="135">
        <v>55737</v>
      </c>
      <c r="M50" s="136">
        <v>9932763</v>
      </c>
      <c r="N50" s="134">
        <v>45931.191018518519</v>
      </c>
    </row>
    <row r="51" spans="1:15" ht="16.5" customHeight="1">
      <c r="A51" s="135">
        <v>48540</v>
      </c>
      <c r="B51" s="133" t="s">
        <v>109</v>
      </c>
      <c r="C51" s="133" t="s">
        <v>174</v>
      </c>
      <c r="D51" s="133" t="s">
        <v>52</v>
      </c>
      <c r="E51" s="133" t="s">
        <v>94</v>
      </c>
      <c r="F51" s="133"/>
      <c r="G51" s="133" t="s">
        <v>42</v>
      </c>
      <c r="H51" s="133" t="s">
        <v>139</v>
      </c>
      <c r="I51" s="133"/>
      <c r="J51" s="133"/>
      <c r="K51" s="133" t="s">
        <v>175</v>
      </c>
      <c r="L51" s="135">
        <v>55828</v>
      </c>
      <c r="M51" s="136">
        <v>9687203</v>
      </c>
      <c r="N51" s="134">
        <v>45908</v>
      </c>
    </row>
    <row r="52" spans="1:15">
      <c r="A52" s="135">
        <v>48519</v>
      </c>
      <c r="B52" s="133" t="s">
        <v>109</v>
      </c>
      <c r="C52" s="133" t="s">
        <v>429</v>
      </c>
      <c r="D52" s="133" t="s">
        <v>52</v>
      </c>
      <c r="E52" s="133" t="s">
        <v>94</v>
      </c>
      <c r="F52" s="133"/>
      <c r="G52" s="133" t="s">
        <v>49</v>
      </c>
      <c r="H52" s="133" t="s">
        <v>86</v>
      </c>
      <c r="I52" s="133"/>
      <c r="J52" s="133"/>
      <c r="K52" s="133" t="s">
        <v>430</v>
      </c>
      <c r="L52" s="135">
        <v>56692</v>
      </c>
      <c r="M52" s="136">
        <v>9632791</v>
      </c>
      <c r="N52" s="134">
        <v>45928</v>
      </c>
    </row>
    <row r="53" spans="1:15">
      <c r="A53" s="135">
        <v>40915</v>
      </c>
      <c r="B53" s="133" t="s">
        <v>111</v>
      </c>
      <c r="C53" s="133" t="s">
        <v>601</v>
      </c>
      <c r="D53" s="133" t="s">
        <v>47</v>
      </c>
      <c r="E53" s="133" t="s">
        <v>290</v>
      </c>
      <c r="F53" s="133"/>
      <c r="G53" s="133"/>
      <c r="H53" s="133"/>
      <c r="I53" s="133"/>
      <c r="J53" s="133"/>
      <c r="K53" s="133" t="s">
        <v>602</v>
      </c>
      <c r="L53" s="135">
        <v>56716</v>
      </c>
      <c r="M53" s="136">
        <v>9663180</v>
      </c>
      <c r="N53" s="134">
        <v>45936.905694444453</v>
      </c>
      <c r="O53" s="51"/>
    </row>
    <row r="54" spans="1:15">
      <c r="A54" s="135">
        <v>45900</v>
      </c>
      <c r="B54" s="133" t="s">
        <v>112</v>
      </c>
      <c r="C54" s="133" t="s">
        <v>568</v>
      </c>
      <c r="D54" s="133" t="s">
        <v>57</v>
      </c>
      <c r="E54" s="133" t="s">
        <v>341</v>
      </c>
      <c r="F54" s="133"/>
      <c r="G54" s="133" t="s">
        <v>84</v>
      </c>
      <c r="H54" s="133" t="s">
        <v>569</v>
      </c>
      <c r="I54" s="133"/>
      <c r="J54" s="133"/>
      <c r="K54" s="133" t="s">
        <v>570</v>
      </c>
      <c r="L54" s="135">
        <v>56802</v>
      </c>
      <c r="M54" s="136">
        <v>9493664</v>
      </c>
      <c r="N54" s="134">
        <v>45931.62841435185</v>
      </c>
    </row>
    <row r="55" spans="1:15">
      <c r="A55" s="135">
        <v>49324</v>
      </c>
      <c r="B55" s="133" t="s">
        <v>112</v>
      </c>
      <c r="C55" s="133" t="s">
        <v>286</v>
      </c>
      <c r="D55" s="133" t="s">
        <v>52</v>
      </c>
      <c r="E55" s="133" t="s">
        <v>94</v>
      </c>
      <c r="F55" s="133"/>
      <c r="G55" s="133" t="s">
        <v>42</v>
      </c>
      <c r="H55" s="133" t="s">
        <v>187</v>
      </c>
      <c r="I55" s="133"/>
      <c r="J55" s="133"/>
      <c r="K55" s="133" t="s">
        <v>287</v>
      </c>
      <c r="L55" s="135">
        <v>56820</v>
      </c>
      <c r="M55" s="136">
        <v>9493676</v>
      </c>
      <c r="N55" s="134">
        <v>45919</v>
      </c>
    </row>
    <row r="56" spans="1:15">
      <c r="A56" s="135">
        <v>50162</v>
      </c>
      <c r="B56" s="133" t="s">
        <v>109</v>
      </c>
      <c r="C56" s="133" t="s">
        <v>304</v>
      </c>
      <c r="D56" s="133" t="s">
        <v>52</v>
      </c>
      <c r="E56" s="133" t="s">
        <v>93</v>
      </c>
      <c r="F56" s="133"/>
      <c r="G56" s="133" t="s">
        <v>42</v>
      </c>
      <c r="H56" s="133" t="s">
        <v>305</v>
      </c>
      <c r="I56" s="133"/>
      <c r="J56" s="133"/>
      <c r="K56" s="133" t="s">
        <v>306</v>
      </c>
      <c r="L56" s="135">
        <v>57687</v>
      </c>
      <c r="M56" s="136">
        <v>9792436</v>
      </c>
      <c r="N56" s="134">
        <v>45921</v>
      </c>
    </row>
    <row r="57" spans="1:15">
      <c r="A57" s="135">
        <v>55000</v>
      </c>
      <c r="B57" s="133" t="s">
        <v>109</v>
      </c>
      <c r="C57" s="133" t="s">
        <v>516</v>
      </c>
      <c r="D57" s="133" t="s">
        <v>343</v>
      </c>
      <c r="E57" s="133" t="s">
        <v>193</v>
      </c>
      <c r="F57" s="133"/>
      <c r="G57" s="133" t="s">
        <v>49</v>
      </c>
      <c r="H57" s="133" t="s">
        <v>86</v>
      </c>
      <c r="I57" s="133"/>
      <c r="J57" s="133"/>
      <c r="K57" s="133" t="s">
        <v>517</v>
      </c>
      <c r="L57" s="135">
        <v>57959</v>
      </c>
      <c r="M57" s="136">
        <v>9500675</v>
      </c>
      <c r="N57" s="134">
        <v>45932.462025462963</v>
      </c>
    </row>
    <row r="58" spans="1:15" ht="15" customHeight="1">
      <c r="A58" s="135">
        <v>54727</v>
      </c>
      <c r="B58" s="133" t="s">
        <v>109</v>
      </c>
      <c r="C58" s="133" t="s">
        <v>292</v>
      </c>
      <c r="D58" s="133" t="s">
        <v>52</v>
      </c>
      <c r="E58" s="133" t="s">
        <v>98</v>
      </c>
      <c r="F58" s="13"/>
      <c r="G58" s="133" t="s">
        <v>82</v>
      </c>
      <c r="H58" s="133" t="s">
        <v>83</v>
      </c>
      <c r="I58" s="133"/>
      <c r="J58" s="133"/>
      <c r="K58" s="133" t="s">
        <v>244</v>
      </c>
      <c r="L58" s="135">
        <v>58000</v>
      </c>
      <c r="M58" s="136">
        <v>9490624</v>
      </c>
      <c r="N58" s="134">
        <v>45920</v>
      </c>
    </row>
    <row r="59" spans="1:15" ht="15" customHeight="1">
      <c r="A59" s="135">
        <v>52418</v>
      </c>
      <c r="B59" s="133" t="s">
        <v>112</v>
      </c>
      <c r="C59" s="133" t="s">
        <v>309</v>
      </c>
      <c r="D59" s="133" t="s">
        <v>99</v>
      </c>
      <c r="E59" s="133"/>
      <c r="F59" s="133"/>
      <c r="G59" s="133" t="s">
        <v>310</v>
      </c>
      <c r="H59" s="133" t="s">
        <v>311</v>
      </c>
      <c r="I59" s="133"/>
      <c r="J59" s="133"/>
      <c r="K59" s="133" t="s">
        <v>312</v>
      </c>
      <c r="L59" s="135">
        <v>58018</v>
      </c>
      <c r="M59" s="136">
        <v>9497842</v>
      </c>
      <c r="N59" s="134">
        <v>45922</v>
      </c>
    </row>
    <row r="60" spans="1:15">
      <c r="A60" s="135">
        <v>52124</v>
      </c>
      <c r="B60" s="133" t="s">
        <v>112</v>
      </c>
      <c r="C60" s="133" t="s">
        <v>419</v>
      </c>
      <c r="D60" s="133" t="s">
        <v>52</v>
      </c>
      <c r="E60" s="133" t="s">
        <v>93</v>
      </c>
      <c r="F60" s="133"/>
      <c r="G60" s="133" t="s">
        <v>36</v>
      </c>
      <c r="H60" s="133"/>
      <c r="I60" s="133"/>
      <c r="J60" s="133"/>
      <c r="K60" s="133" t="s">
        <v>420</v>
      </c>
      <c r="L60" s="135">
        <v>58020</v>
      </c>
      <c r="M60" s="136">
        <v>9557123</v>
      </c>
      <c r="N60" s="134">
        <v>45928</v>
      </c>
    </row>
    <row r="61" spans="1:15">
      <c r="A61" s="135">
        <v>54508</v>
      </c>
      <c r="B61" s="133" t="s">
        <v>109</v>
      </c>
      <c r="C61" s="133" t="s">
        <v>433</v>
      </c>
      <c r="D61" s="133" t="s">
        <v>43</v>
      </c>
      <c r="E61" s="133" t="s">
        <v>44</v>
      </c>
      <c r="F61" s="133"/>
      <c r="G61" s="133" t="s">
        <v>82</v>
      </c>
      <c r="H61" s="133" t="s">
        <v>83</v>
      </c>
      <c r="I61" s="133"/>
      <c r="J61" s="133"/>
      <c r="K61" s="133" t="s">
        <v>136</v>
      </c>
      <c r="L61" s="135">
        <v>58020</v>
      </c>
      <c r="M61" s="136">
        <v>9490698</v>
      </c>
      <c r="N61" s="134">
        <v>45929</v>
      </c>
    </row>
    <row r="62" spans="1:15" ht="15" customHeight="1">
      <c r="A62" s="135">
        <v>50291</v>
      </c>
      <c r="B62" s="133" t="s">
        <v>109</v>
      </c>
      <c r="C62" s="133" t="s">
        <v>239</v>
      </c>
      <c r="D62" s="133" t="s">
        <v>52</v>
      </c>
      <c r="E62" s="133" t="s">
        <v>88</v>
      </c>
      <c r="F62" s="133"/>
      <c r="G62" s="133" t="s">
        <v>42</v>
      </c>
      <c r="H62" s="133" t="s">
        <v>240</v>
      </c>
      <c r="I62" s="133"/>
      <c r="J62" s="133"/>
      <c r="K62" s="133" t="s">
        <v>241</v>
      </c>
      <c r="L62" s="135">
        <v>58096</v>
      </c>
      <c r="M62" s="136">
        <v>9500687</v>
      </c>
      <c r="N62" s="134">
        <v>45911.901944444442</v>
      </c>
    </row>
    <row r="63" spans="1:15">
      <c r="A63" s="135">
        <v>10000</v>
      </c>
      <c r="B63" s="133" t="s">
        <v>111</v>
      </c>
      <c r="C63" s="133" t="s">
        <v>411</v>
      </c>
      <c r="D63" s="133" t="s">
        <v>40</v>
      </c>
      <c r="E63" s="133" t="s">
        <v>91</v>
      </c>
      <c r="F63" s="133"/>
      <c r="G63" s="133" t="s">
        <v>56</v>
      </c>
      <c r="H63" s="133" t="s">
        <v>248</v>
      </c>
      <c r="I63" s="133"/>
      <c r="J63" s="133"/>
      <c r="K63" s="133" t="s">
        <v>303</v>
      </c>
      <c r="L63" s="135">
        <v>58105</v>
      </c>
      <c r="M63" s="136">
        <v>9520936</v>
      </c>
      <c r="N63" s="134">
        <v>45927</v>
      </c>
    </row>
    <row r="64" spans="1:15">
      <c r="A64" s="135">
        <v>50030</v>
      </c>
      <c r="B64" s="133" t="s">
        <v>109</v>
      </c>
      <c r="C64" s="133" t="s">
        <v>389</v>
      </c>
      <c r="D64" s="133" t="s">
        <v>57</v>
      </c>
      <c r="E64" s="133" t="s">
        <v>341</v>
      </c>
      <c r="F64" s="133"/>
      <c r="G64" s="133" t="s">
        <v>82</v>
      </c>
      <c r="H64" s="133" t="s">
        <v>83</v>
      </c>
      <c r="I64" s="133"/>
      <c r="J64" s="133"/>
      <c r="K64" s="133" t="s">
        <v>390</v>
      </c>
      <c r="L64" s="135">
        <v>58814</v>
      </c>
      <c r="M64" s="136">
        <v>9463592</v>
      </c>
      <c r="N64" s="134">
        <v>45926</v>
      </c>
    </row>
    <row r="65" spans="1:15">
      <c r="A65" s="135">
        <v>52083</v>
      </c>
      <c r="B65" s="133" t="s">
        <v>111</v>
      </c>
      <c r="C65" s="133" t="s">
        <v>313</v>
      </c>
      <c r="D65" s="133" t="s">
        <v>61</v>
      </c>
      <c r="E65" s="133" t="s">
        <v>277</v>
      </c>
      <c r="F65" s="133"/>
      <c r="G65" s="133" t="s">
        <v>32</v>
      </c>
      <c r="H65" s="133" t="s">
        <v>73</v>
      </c>
      <c r="I65" s="133"/>
      <c r="J65" s="133"/>
      <c r="K65" s="133" t="s">
        <v>314</v>
      </c>
      <c r="L65" s="135">
        <v>59450</v>
      </c>
      <c r="M65" s="136">
        <v>9781994</v>
      </c>
      <c r="N65" s="134">
        <v>45922</v>
      </c>
    </row>
    <row r="66" spans="1:15">
      <c r="A66" s="135">
        <v>41000</v>
      </c>
      <c r="B66" s="133" t="s">
        <v>111</v>
      </c>
      <c r="C66" s="133" t="s">
        <v>328</v>
      </c>
      <c r="D66" s="133" t="s">
        <v>207</v>
      </c>
      <c r="E66" s="133" t="s">
        <v>169</v>
      </c>
      <c r="F66" s="133"/>
      <c r="G66" s="133" t="s">
        <v>33</v>
      </c>
      <c r="H66" s="133" t="s">
        <v>34</v>
      </c>
      <c r="I66" s="133"/>
      <c r="J66" s="133"/>
      <c r="K66" s="133" t="s">
        <v>170</v>
      </c>
      <c r="L66" s="135">
        <v>60394</v>
      </c>
      <c r="M66" s="136">
        <v>9849784</v>
      </c>
      <c r="N66" s="134">
        <v>45904</v>
      </c>
    </row>
    <row r="67" spans="1:15">
      <c r="A67" s="135">
        <v>55000</v>
      </c>
      <c r="B67" s="133" t="s">
        <v>111</v>
      </c>
      <c r="C67" s="133" t="s">
        <v>427</v>
      </c>
      <c r="D67" s="133" t="s">
        <v>343</v>
      </c>
      <c r="E67" s="133" t="s">
        <v>375</v>
      </c>
      <c r="F67" s="133"/>
      <c r="G67" s="133" t="s">
        <v>49</v>
      </c>
      <c r="H67" s="133" t="s">
        <v>86</v>
      </c>
      <c r="I67" s="133"/>
      <c r="J67" s="133"/>
      <c r="K67" s="133" t="s">
        <v>428</v>
      </c>
      <c r="L67" s="135">
        <v>60436</v>
      </c>
      <c r="M67" s="136">
        <v>9658965</v>
      </c>
      <c r="N67" s="134">
        <v>45928</v>
      </c>
    </row>
    <row r="68" spans="1:15">
      <c r="A68" s="135">
        <v>51144</v>
      </c>
      <c r="B68" s="133" t="s">
        <v>109</v>
      </c>
      <c r="C68" s="133" t="s">
        <v>273</v>
      </c>
      <c r="D68" s="133" t="s">
        <v>52</v>
      </c>
      <c r="E68" s="133"/>
      <c r="F68" s="133"/>
      <c r="G68" s="133" t="s">
        <v>42</v>
      </c>
      <c r="H68" s="133" t="s">
        <v>59</v>
      </c>
      <c r="I68" s="133"/>
      <c r="J68" s="133"/>
      <c r="K68" s="133" t="s">
        <v>274</v>
      </c>
      <c r="L68" s="135">
        <v>60437</v>
      </c>
      <c r="M68" s="136">
        <v>9760079</v>
      </c>
      <c r="N68" s="134">
        <v>45918</v>
      </c>
    </row>
    <row r="69" spans="1:15">
      <c r="A69" s="135">
        <v>51389</v>
      </c>
      <c r="B69" s="133" t="s">
        <v>111</v>
      </c>
      <c r="C69" s="133" t="s">
        <v>296</v>
      </c>
      <c r="D69" s="133" t="s">
        <v>61</v>
      </c>
      <c r="E69" s="133" t="s">
        <v>297</v>
      </c>
      <c r="F69" s="133"/>
      <c r="G69" s="133" t="s">
        <v>32</v>
      </c>
      <c r="H69" s="133" t="s">
        <v>73</v>
      </c>
      <c r="I69" s="133"/>
      <c r="J69" s="133"/>
      <c r="K69" s="133" t="s">
        <v>298</v>
      </c>
      <c r="L69" s="135">
        <v>60948</v>
      </c>
      <c r="M69" s="136">
        <v>9729348</v>
      </c>
      <c r="N69" s="134">
        <v>45920</v>
      </c>
    </row>
    <row r="70" spans="1:15">
      <c r="A70" s="135">
        <v>55000</v>
      </c>
      <c r="B70" s="133" t="s">
        <v>111</v>
      </c>
      <c r="C70" s="133" t="s">
        <v>254</v>
      </c>
      <c r="D70" s="133" t="s">
        <v>255</v>
      </c>
      <c r="E70" s="133" t="s">
        <v>146</v>
      </c>
      <c r="F70" s="133"/>
      <c r="G70" s="133" t="s">
        <v>56</v>
      </c>
      <c r="H70" s="133" t="s">
        <v>70</v>
      </c>
      <c r="I70" s="133"/>
      <c r="J70" s="133"/>
      <c r="K70" s="133" t="s">
        <v>256</v>
      </c>
      <c r="L70" s="135">
        <v>61022</v>
      </c>
      <c r="M70" s="136">
        <v>9720067</v>
      </c>
      <c r="N70" s="134">
        <v>45916</v>
      </c>
    </row>
    <row r="71" spans="1:15">
      <c r="A71" s="135">
        <v>27828</v>
      </c>
      <c r="B71" s="133" t="s">
        <v>111</v>
      </c>
      <c r="C71" s="133" t="s">
        <v>336</v>
      </c>
      <c r="D71" s="133" t="s">
        <v>207</v>
      </c>
      <c r="E71" s="133" t="s">
        <v>211</v>
      </c>
      <c r="F71" s="133"/>
      <c r="G71" s="133" t="s">
        <v>131</v>
      </c>
      <c r="H71" s="133" t="s">
        <v>131</v>
      </c>
      <c r="I71" s="133"/>
      <c r="J71" s="133"/>
      <c r="K71" s="133" t="s">
        <v>212</v>
      </c>
      <c r="L71" s="135">
        <v>61087</v>
      </c>
      <c r="M71" s="136">
        <v>9909089</v>
      </c>
      <c r="N71" s="134">
        <v>45913.802766203713</v>
      </c>
    </row>
    <row r="72" spans="1:15">
      <c r="A72" s="135">
        <v>32172</v>
      </c>
      <c r="B72" s="133" t="s">
        <v>111</v>
      </c>
      <c r="C72" s="133" t="s">
        <v>156</v>
      </c>
      <c r="D72" s="133" t="s">
        <v>207</v>
      </c>
      <c r="E72" s="133" t="s">
        <v>211</v>
      </c>
      <c r="F72" s="133"/>
      <c r="G72" s="133" t="s">
        <v>131</v>
      </c>
      <c r="H72" s="133" t="s">
        <v>131</v>
      </c>
      <c r="I72" s="133"/>
      <c r="J72" s="133"/>
      <c r="K72" s="133" t="s">
        <v>157</v>
      </c>
      <c r="L72" s="135">
        <v>61166</v>
      </c>
      <c r="M72" s="136">
        <v>9856921</v>
      </c>
      <c r="N72" s="134">
        <v>45900.095682870371</v>
      </c>
    </row>
    <row r="73" spans="1:15">
      <c r="A73" s="135">
        <v>57840</v>
      </c>
      <c r="B73" s="133" t="s">
        <v>112</v>
      </c>
      <c r="C73" s="133" t="s">
        <v>595</v>
      </c>
      <c r="D73" s="133" t="s">
        <v>52</v>
      </c>
      <c r="E73" s="133" t="s">
        <v>93</v>
      </c>
      <c r="F73" s="133"/>
      <c r="G73" s="133" t="s">
        <v>200</v>
      </c>
      <c r="H73" s="133" t="s">
        <v>437</v>
      </c>
      <c r="I73" s="133"/>
      <c r="J73" s="133"/>
      <c r="K73" s="133" t="s">
        <v>596</v>
      </c>
      <c r="L73" s="135">
        <v>61170</v>
      </c>
      <c r="M73" s="136">
        <v>9875733</v>
      </c>
      <c r="N73" s="134">
        <v>45936.045578703714</v>
      </c>
    </row>
    <row r="74" spans="1:15">
      <c r="A74" s="135">
        <v>58000</v>
      </c>
      <c r="B74" s="133" t="s">
        <v>111</v>
      </c>
      <c r="C74" s="133" t="s">
        <v>247</v>
      </c>
      <c r="D74" s="133" t="s">
        <v>40</v>
      </c>
      <c r="E74" s="133" t="s">
        <v>91</v>
      </c>
      <c r="F74" s="133"/>
      <c r="G74" s="133" t="s">
        <v>56</v>
      </c>
      <c r="H74" s="133" t="s">
        <v>248</v>
      </c>
      <c r="I74" s="133"/>
      <c r="J74" s="133"/>
      <c r="K74" s="133" t="s">
        <v>249</v>
      </c>
      <c r="L74" s="135">
        <v>61254</v>
      </c>
      <c r="M74" s="136">
        <v>9748497</v>
      </c>
      <c r="N74" s="134">
        <v>45915</v>
      </c>
    </row>
    <row r="75" spans="1:15">
      <c r="A75" s="135">
        <v>13220</v>
      </c>
      <c r="B75" s="133" t="s">
        <v>111</v>
      </c>
      <c r="C75" s="133" t="s">
        <v>495</v>
      </c>
      <c r="D75" s="133" t="s">
        <v>40</v>
      </c>
      <c r="E75" s="133" t="s">
        <v>91</v>
      </c>
      <c r="F75" s="133"/>
      <c r="G75" s="133" t="s">
        <v>56</v>
      </c>
      <c r="H75" s="133" t="s">
        <v>70</v>
      </c>
      <c r="I75" s="133"/>
      <c r="J75" s="133"/>
      <c r="K75" s="133" t="s">
        <v>496</v>
      </c>
      <c r="L75" s="135">
        <v>61255</v>
      </c>
      <c r="M75" s="136">
        <v>9748071</v>
      </c>
      <c r="N75" s="134">
        <v>45934.791527777779</v>
      </c>
      <c r="O75" s="14"/>
    </row>
    <row r="76" spans="1:15">
      <c r="A76" s="135">
        <v>51148</v>
      </c>
      <c r="B76" s="133" t="s">
        <v>112</v>
      </c>
      <c r="C76" s="133" t="s">
        <v>208</v>
      </c>
      <c r="D76" s="133" t="s">
        <v>52</v>
      </c>
      <c r="E76" s="133" t="s">
        <v>93</v>
      </c>
      <c r="F76" s="133"/>
      <c r="G76" s="133" t="s">
        <v>42</v>
      </c>
      <c r="H76" s="133" t="s">
        <v>59</v>
      </c>
      <c r="I76" s="133"/>
      <c r="J76" s="133"/>
      <c r="K76" s="133" t="s">
        <v>209</v>
      </c>
      <c r="L76" s="135">
        <v>61300</v>
      </c>
      <c r="M76" s="136">
        <v>9800427</v>
      </c>
      <c r="N76" s="134">
        <v>45909.591574074067</v>
      </c>
    </row>
    <row r="77" spans="1:15">
      <c r="A77" s="135">
        <v>51478</v>
      </c>
      <c r="B77" s="133" t="s">
        <v>109</v>
      </c>
      <c r="C77" s="133" t="s">
        <v>332</v>
      </c>
      <c r="D77" s="133" t="s">
        <v>52</v>
      </c>
      <c r="E77" s="133" t="s">
        <v>94</v>
      </c>
      <c r="F77" s="133"/>
      <c r="G77" s="133" t="s">
        <v>42</v>
      </c>
      <c r="H77" s="133" t="s">
        <v>59</v>
      </c>
      <c r="I77" s="133"/>
      <c r="J77" s="133"/>
      <c r="K77" s="133" t="s">
        <v>202</v>
      </c>
      <c r="L77" s="135">
        <v>61353</v>
      </c>
      <c r="M77" s="136">
        <v>9651034</v>
      </c>
      <c r="N77" s="134">
        <v>45910.362280092602</v>
      </c>
    </row>
    <row r="78" spans="1:15">
      <c r="A78" s="135">
        <v>57120</v>
      </c>
      <c r="B78" s="133" t="s">
        <v>111</v>
      </c>
      <c r="C78" s="133" t="s">
        <v>368</v>
      </c>
      <c r="D78" s="133" t="s">
        <v>262</v>
      </c>
      <c r="E78" s="133" t="s">
        <v>90</v>
      </c>
      <c r="F78" s="133"/>
      <c r="G78" s="133" t="s">
        <v>369</v>
      </c>
      <c r="H78" s="133" t="s">
        <v>370</v>
      </c>
      <c r="I78" s="133"/>
      <c r="J78" s="133"/>
      <c r="K78" s="133" t="s">
        <v>371</v>
      </c>
      <c r="L78" s="135">
        <v>61470</v>
      </c>
      <c r="M78" s="136">
        <v>9448217</v>
      </c>
      <c r="N78" s="134">
        <v>45923</v>
      </c>
    </row>
    <row r="79" spans="1:15">
      <c r="A79" s="135">
        <v>58127</v>
      </c>
      <c r="B79" s="133" t="s">
        <v>112</v>
      </c>
      <c r="C79" s="133" t="s">
        <v>168</v>
      </c>
      <c r="D79" s="133" t="s">
        <v>52</v>
      </c>
      <c r="E79" s="133" t="s">
        <v>94</v>
      </c>
      <c r="F79" s="133"/>
      <c r="G79" s="133" t="s">
        <v>77</v>
      </c>
      <c r="H79" s="133" t="s">
        <v>78</v>
      </c>
      <c r="I79" s="133"/>
      <c r="J79" s="133"/>
      <c r="K79" s="133" t="s">
        <v>246</v>
      </c>
      <c r="L79" s="135">
        <v>62466</v>
      </c>
      <c r="M79" s="136">
        <v>9725029</v>
      </c>
      <c r="N79" s="134">
        <v>45907</v>
      </c>
    </row>
    <row r="80" spans="1:15">
      <c r="A80" s="135">
        <v>57170</v>
      </c>
      <c r="B80" s="133" t="s">
        <v>111</v>
      </c>
      <c r="C80" s="133" t="s">
        <v>597</v>
      </c>
      <c r="D80" s="133" t="s">
        <v>255</v>
      </c>
      <c r="E80" s="133" t="s">
        <v>146</v>
      </c>
      <c r="F80" s="133"/>
      <c r="G80" s="133" t="s">
        <v>263</v>
      </c>
      <c r="H80" s="133" t="s">
        <v>263</v>
      </c>
      <c r="I80" s="133"/>
      <c r="J80" s="133"/>
      <c r="K80" s="133" t="s">
        <v>598</v>
      </c>
      <c r="L80" s="135">
        <v>63023</v>
      </c>
      <c r="M80" s="136">
        <v>9726425</v>
      </c>
      <c r="N80" s="134">
        <v>45935.011863425927</v>
      </c>
    </row>
    <row r="81" spans="1:15">
      <c r="A81" s="135">
        <v>57912</v>
      </c>
      <c r="B81" s="133" t="s">
        <v>112</v>
      </c>
      <c r="C81" s="133" t="s">
        <v>345</v>
      </c>
      <c r="D81" s="133" t="s">
        <v>52</v>
      </c>
      <c r="E81" s="133" t="s">
        <v>92</v>
      </c>
      <c r="F81" s="133"/>
      <c r="G81" s="133" t="s">
        <v>36</v>
      </c>
      <c r="H81" s="133" t="s">
        <v>102</v>
      </c>
      <c r="I81" s="133"/>
      <c r="J81" s="133"/>
      <c r="K81" s="133" t="s">
        <v>346</v>
      </c>
      <c r="L81" s="135">
        <v>63234</v>
      </c>
      <c r="M81" s="136">
        <v>9666041</v>
      </c>
      <c r="N81" s="134">
        <v>45925</v>
      </c>
      <c r="O81" s="14"/>
    </row>
    <row r="82" spans="1:15">
      <c r="A82" s="135">
        <v>42574</v>
      </c>
      <c r="B82" s="133" t="s">
        <v>109</v>
      </c>
      <c r="C82" s="133" t="s">
        <v>288</v>
      </c>
      <c r="D82" s="133" t="s">
        <v>52</v>
      </c>
      <c r="E82" s="133" t="s">
        <v>88</v>
      </c>
      <c r="F82" s="133"/>
      <c r="G82" s="133" t="s">
        <v>42</v>
      </c>
      <c r="H82" s="133" t="s">
        <v>59</v>
      </c>
      <c r="I82" s="133"/>
      <c r="J82" s="133"/>
      <c r="K82" s="133" t="s">
        <v>289</v>
      </c>
      <c r="L82" s="135">
        <v>63245</v>
      </c>
      <c r="M82" s="136">
        <v>9864394</v>
      </c>
      <c r="N82" s="134">
        <v>45919</v>
      </c>
    </row>
    <row r="83" spans="1:15">
      <c r="A83" s="135">
        <v>60802</v>
      </c>
      <c r="B83" s="133" t="s">
        <v>111</v>
      </c>
      <c r="C83" s="133" t="s">
        <v>329</v>
      </c>
      <c r="D83" s="133" t="s">
        <v>62</v>
      </c>
      <c r="E83" s="133" t="s">
        <v>96</v>
      </c>
      <c r="F83" s="133"/>
      <c r="G83" s="133" t="s">
        <v>177</v>
      </c>
      <c r="H83" s="133" t="s">
        <v>178</v>
      </c>
      <c r="I83" s="133"/>
      <c r="J83" s="133"/>
      <c r="K83" s="133" t="s">
        <v>179</v>
      </c>
      <c r="L83" s="135">
        <v>63247</v>
      </c>
      <c r="M83" s="136">
        <v>9701920</v>
      </c>
      <c r="N83" s="134">
        <v>45906</v>
      </c>
    </row>
    <row r="84" spans="1:15">
      <c r="A84" s="135">
        <v>51772</v>
      </c>
      <c r="B84" s="133" t="s">
        <v>112</v>
      </c>
      <c r="C84" s="133" t="s">
        <v>356</v>
      </c>
      <c r="D84" s="133" t="s">
        <v>55</v>
      </c>
      <c r="E84" s="133" t="s">
        <v>252</v>
      </c>
      <c r="F84" s="133"/>
      <c r="G84" s="133" t="s">
        <v>42</v>
      </c>
      <c r="H84" s="133" t="s">
        <v>81</v>
      </c>
      <c r="I84" s="133"/>
      <c r="J84" s="133"/>
      <c r="K84" s="133" t="s">
        <v>357</v>
      </c>
      <c r="L84" s="135">
        <v>63263</v>
      </c>
      <c r="M84" s="136">
        <v>9744087</v>
      </c>
      <c r="N84" s="134">
        <v>45923</v>
      </c>
    </row>
    <row r="85" spans="1:15">
      <c r="A85" s="135">
        <v>59237</v>
      </c>
      <c r="B85" s="133" t="s">
        <v>112</v>
      </c>
      <c r="C85" s="133" t="s">
        <v>250</v>
      </c>
      <c r="D85" s="133" t="s">
        <v>52</v>
      </c>
      <c r="E85" s="133" t="s">
        <v>98</v>
      </c>
      <c r="F85" s="133"/>
      <c r="G85" s="133" t="s">
        <v>77</v>
      </c>
      <c r="H85" s="133" t="s">
        <v>78</v>
      </c>
      <c r="I85" s="133"/>
      <c r="J85" s="133"/>
      <c r="K85" s="133" t="s">
        <v>231</v>
      </c>
      <c r="L85" s="135">
        <v>63343</v>
      </c>
      <c r="M85" s="136">
        <v>9860738</v>
      </c>
      <c r="N85" s="134">
        <v>45915.907997685194</v>
      </c>
    </row>
    <row r="86" spans="1:15">
      <c r="A86" s="135">
        <v>55000</v>
      </c>
      <c r="B86" s="133" t="s">
        <v>111</v>
      </c>
      <c r="C86" s="133" t="s">
        <v>558</v>
      </c>
      <c r="D86" s="133" t="s">
        <v>343</v>
      </c>
      <c r="E86" s="133" t="s">
        <v>193</v>
      </c>
      <c r="F86" s="133"/>
      <c r="G86" s="133" t="s">
        <v>131</v>
      </c>
      <c r="H86" s="133" t="s">
        <v>131</v>
      </c>
      <c r="I86" s="133"/>
      <c r="J86" s="133"/>
      <c r="K86" s="133" t="s">
        <v>559</v>
      </c>
      <c r="L86" s="135">
        <v>63386</v>
      </c>
      <c r="M86" s="136">
        <v>9811957</v>
      </c>
      <c r="N86" s="134">
        <v>45930.295451388891</v>
      </c>
    </row>
    <row r="87" spans="1:15">
      <c r="A87" s="135">
        <v>24199</v>
      </c>
      <c r="B87" s="133" t="s">
        <v>111</v>
      </c>
      <c r="C87" s="133" t="s">
        <v>406</v>
      </c>
      <c r="D87" s="133" t="s">
        <v>67</v>
      </c>
      <c r="E87" s="133" t="s">
        <v>214</v>
      </c>
      <c r="F87" s="133"/>
      <c r="G87" s="133" t="s">
        <v>56</v>
      </c>
      <c r="H87" s="133" t="s">
        <v>407</v>
      </c>
      <c r="I87" s="133"/>
      <c r="J87" s="133"/>
      <c r="K87" s="133" t="s">
        <v>408</v>
      </c>
      <c r="L87" s="135">
        <v>63400</v>
      </c>
      <c r="M87" s="136">
        <v>1049285</v>
      </c>
      <c r="N87" s="134">
        <v>45927</v>
      </c>
    </row>
    <row r="88" spans="1:15">
      <c r="A88" s="135">
        <v>46000</v>
      </c>
      <c r="B88" s="133" t="s">
        <v>111</v>
      </c>
      <c r="C88" s="133" t="s">
        <v>351</v>
      </c>
      <c r="D88" s="133" t="s">
        <v>343</v>
      </c>
      <c r="E88" s="133" t="s">
        <v>322</v>
      </c>
      <c r="F88" s="133"/>
      <c r="G88" s="133" t="s">
        <v>56</v>
      </c>
      <c r="H88" s="133" t="s">
        <v>70</v>
      </c>
      <c r="I88" s="133"/>
      <c r="J88" s="133"/>
      <c r="K88" s="133" t="s">
        <v>352</v>
      </c>
      <c r="L88" s="135">
        <v>63449</v>
      </c>
      <c r="M88" s="136">
        <v>9846275</v>
      </c>
      <c r="N88" s="134">
        <v>45922</v>
      </c>
    </row>
    <row r="89" spans="1:15">
      <c r="A89" s="135">
        <v>52447</v>
      </c>
      <c r="B89" s="133" t="s">
        <v>111</v>
      </c>
      <c r="C89" s="133" t="s">
        <v>409</v>
      </c>
      <c r="D89" s="133" t="s">
        <v>61</v>
      </c>
      <c r="E89" s="133" t="s">
        <v>277</v>
      </c>
      <c r="F89" s="133"/>
      <c r="G89" s="133" t="s">
        <v>32</v>
      </c>
      <c r="H89" s="133" t="s">
        <v>73</v>
      </c>
      <c r="I89" s="133"/>
      <c r="J89" s="133"/>
      <c r="K89" s="133" t="s">
        <v>410</v>
      </c>
      <c r="L89" s="135">
        <v>63458</v>
      </c>
      <c r="M89" s="136">
        <v>9860582</v>
      </c>
      <c r="N89" s="134">
        <v>45927</v>
      </c>
    </row>
    <row r="90" spans="1:15">
      <c r="A90" s="135">
        <v>57934</v>
      </c>
      <c r="B90" s="133" t="s">
        <v>112</v>
      </c>
      <c r="C90" s="133" t="s">
        <v>257</v>
      </c>
      <c r="D90" s="133" t="s">
        <v>52</v>
      </c>
      <c r="E90" s="133" t="s">
        <v>94</v>
      </c>
      <c r="F90" s="133"/>
      <c r="G90" s="133" t="s">
        <v>65</v>
      </c>
      <c r="H90" s="133" t="s">
        <v>258</v>
      </c>
      <c r="I90" s="133"/>
      <c r="J90" s="133"/>
      <c r="K90" s="133" t="s">
        <v>259</v>
      </c>
      <c r="L90" s="135">
        <v>63463</v>
      </c>
      <c r="M90" s="136">
        <v>9726578</v>
      </c>
      <c r="N90" s="134">
        <v>45916</v>
      </c>
    </row>
    <row r="91" spans="1:15">
      <c r="A91" s="135">
        <v>59576</v>
      </c>
      <c r="B91" s="133" t="s">
        <v>109</v>
      </c>
      <c r="C91" s="133" t="s">
        <v>505</v>
      </c>
      <c r="D91" s="133" t="s">
        <v>52</v>
      </c>
      <c r="E91" s="133" t="s">
        <v>94</v>
      </c>
      <c r="F91" s="133"/>
      <c r="G91" s="133" t="s">
        <v>3</v>
      </c>
      <c r="H91" s="133" t="s">
        <v>506</v>
      </c>
      <c r="I91" s="133"/>
      <c r="J91" s="133"/>
      <c r="K91" s="133" t="s">
        <v>507</v>
      </c>
      <c r="L91" s="135">
        <v>63464</v>
      </c>
      <c r="M91" s="136">
        <v>9848649</v>
      </c>
      <c r="N91" s="134">
        <v>45933.357569444437</v>
      </c>
    </row>
    <row r="92" spans="1:15">
      <c r="A92" s="135">
        <v>57816</v>
      </c>
      <c r="B92" s="133" t="s">
        <v>112</v>
      </c>
      <c r="C92" s="133" t="s">
        <v>137</v>
      </c>
      <c r="D92" s="133" t="s">
        <v>99</v>
      </c>
      <c r="E92" s="133" t="s">
        <v>100</v>
      </c>
      <c r="F92" s="133"/>
      <c r="G92" s="133" t="s">
        <v>132</v>
      </c>
      <c r="H92" s="133"/>
      <c r="I92" s="133"/>
      <c r="J92" s="133"/>
      <c r="K92" s="133" t="s">
        <v>162</v>
      </c>
      <c r="L92" s="135">
        <v>63473</v>
      </c>
      <c r="M92" s="136">
        <v>9735945</v>
      </c>
      <c r="N92" s="134">
        <v>45893</v>
      </c>
    </row>
    <row r="93" spans="1:15">
      <c r="A93" s="135">
        <v>46000</v>
      </c>
      <c r="B93" s="133" t="s">
        <v>109</v>
      </c>
      <c r="C93" s="133" t="s">
        <v>439</v>
      </c>
      <c r="D93" s="133" t="s">
        <v>52</v>
      </c>
      <c r="E93" s="133" t="s">
        <v>87</v>
      </c>
      <c r="F93" s="133"/>
      <c r="G93" s="133" t="s">
        <v>79</v>
      </c>
      <c r="H93" s="133" t="s">
        <v>80</v>
      </c>
      <c r="I93" s="133"/>
      <c r="J93" s="133"/>
      <c r="K93" s="133" t="s">
        <v>440</v>
      </c>
      <c r="L93" s="135">
        <v>63481</v>
      </c>
      <c r="M93" s="136">
        <v>9852664</v>
      </c>
      <c r="N93" s="134">
        <v>45929</v>
      </c>
    </row>
    <row r="94" spans="1:15">
      <c r="A94" s="135">
        <v>58648</v>
      </c>
      <c r="B94" s="133" t="s">
        <v>112</v>
      </c>
      <c r="C94" s="133" t="s">
        <v>199</v>
      </c>
      <c r="D94" s="133" t="s">
        <v>52</v>
      </c>
      <c r="E94" s="133" t="s">
        <v>98</v>
      </c>
      <c r="F94" s="133"/>
      <c r="G94" s="133" t="s">
        <v>200</v>
      </c>
      <c r="H94" s="133"/>
      <c r="I94" s="133"/>
      <c r="J94" s="133"/>
      <c r="K94" s="133" t="s">
        <v>201</v>
      </c>
      <c r="L94" s="135">
        <v>63507</v>
      </c>
      <c r="M94" s="136">
        <v>9846330</v>
      </c>
      <c r="N94" s="134">
        <v>45909.353692129633</v>
      </c>
    </row>
    <row r="95" spans="1:15">
      <c r="A95" s="135">
        <v>55000</v>
      </c>
      <c r="B95" s="133" t="s">
        <v>111</v>
      </c>
      <c r="C95" s="133" t="s">
        <v>362</v>
      </c>
      <c r="D95" s="133" t="s">
        <v>343</v>
      </c>
      <c r="E95" s="133" t="s">
        <v>169</v>
      </c>
      <c r="F95" s="133"/>
      <c r="G95" s="133" t="s">
        <v>131</v>
      </c>
      <c r="H95" s="133" t="s">
        <v>131</v>
      </c>
      <c r="I95" s="133"/>
      <c r="J95" s="133"/>
      <c r="K95" s="133" t="s">
        <v>363</v>
      </c>
      <c r="L95" s="135">
        <v>63516</v>
      </c>
      <c r="M95" s="136">
        <v>9972608</v>
      </c>
      <c r="N95" s="134">
        <v>45923</v>
      </c>
    </row>
    <row r="96" spans="1:15">
      <c r="A96" s="135">
        <v>57414</v>
      </c>
      <c r="B96" s="133" t="s">
        <v>112</v>
      </c>
      <c r="C96" s="133" t="s">
        <v>436</v>
      </c>
      <c r="D96" s="133" t="s">
        <v>99</v>
      </c>
      <c r="E96" s="133" t="s">
        <v>100</v>
      </c>
      <c r="F96" s="133"/>
      <c r="G96" s="133" t="s">
        <v>200</v>
      </c>
      <c r="H96" s="133" t="s">
        <v>437</v>
      </c>
      <c r="I96" s="133"/>
      <c r="J96" s="133"/>
      <c r="K96" s="133" t="s">
        <v>438</v>
      </c>
      <c r="L96" s="135">
        <v>63529</v>
      </c>
      <c r="M96" s="136">
        <v>9801304</v>
      </c>
      <c r="N96" s="134">
        <v>45929</v>
      </c>
    </row>
    <row r="97" spans="1:14" ht="15" customHeight="1">
      <c r="A97" s="135">
        <v>40056</v>
      </c>
      <c r="B97" s="133" t="s">
        <v>111</v>
      </c>
      <c r="C97" s="133" t="s">
        <v>284</v>
      </c>
      <c r="D97" s="133" t="s">
        <v>67</v>
      </c>
      <c r="E97" s="133" t="s">
        <v>214</v>
      </c>
      <c r="F97" s="133"/>
      <c r="G97" s="133" t="s">
        <v>72</v>
      </c>
      <c r="H97" s="133" t="s">
        <v>74</v>
      </c>
      <c r="I97" s="133"/>
      <c r="J97" s="133"/>
      <c r="K97" s="133" t="s">
        <v>285</v>
      </c>
      <c r="L97" s="135">
        <v>63534</v>
      </c>
      <c r="M97" s="136">
        <v>1044065</v>
      </c>
      <c r="N97" s="134">
        <v>45919</v>
      </c>
    </row>
    <row r="98" spans="1:14">
      <c r="A98" s="135">
        <v>48684</v>
      </c>
      <c r="B98" s="133" t="s">
        <v>112</v>
      </c>
      <c r="C98" s="133" t="s">
        <v>339</v>
      </c>
      <c r="D98" s="133" t="s">
        <v>52</v>
      </c>
      <c r="E98" s="133" t="s">
        <v>94</v>
      </c>
      <c r="F98" s="133"/>
      <c r="G98" s="133" t="s">
        <v>42</v>
      </c>
      <c r="H98" s="133" t="s">
        <v>81</v>
      </c>
      <c r="I98" s="133"/>
      <c r="J98" s="133"/>
      <c r="K98" s="133" t="s">
        <v>229</v>
      </c>
      <c r="L98" s="135">
        <v>63539</v>
      </c>
      <c r="M98" s="136">
        <v>9723215</v>
      </c>
      <c r="N98" s="134">
        <v>45914.337280092594</v>
      </c>
    </row>
    <row r="99" spans="1:14">
      <c r="A99" s="135">
        <v>21414</v>
      </c>
      <c r="B99" s="133" t="s">
        <v>109</v>
      </c>
      <c r="C99" s="133" t="s">
        <v>319</v>
      </c>
      <c r="D99" s="133" t="s">
        <v>52</v>
      </c>
      <c r="E99" s="133" t="s">
        <v>93</v>
      </c>
      <c r="F99" s="133"/>
      <c r="G99" s="133" t="s">
        <v>45</v>
      </c>
      <c r="H99" s="133" t="s">
        <v>46</v>
      </c>
      <c r="I99" s="133"/>
      <c r="J99" s="133"/>
      <c r="K99" s="133" t="s">
        <v>320</v>
      </c>
      <c r="L99" s="135">
        <v>63569</v>
      </c>
      <c r="M99" s="136">
        <v>9917749</v>
      </c>
      <c r="N99" s="134">
        <v>45922</v>
      </c>
    </row>
    <row r="100" spans="1:14">
      <c r="A100" s="135">
        <v>60874</v>
      </c>
      <c r="B100" s="133" t="s">
        <v>111</v>
      </c>
      <c r="C100" s="133" t="s">
        <v>385</v>
      </c>
      <c r="D100" s="133" t="s">
        <v>62</v>
      </c>
      <c r="E100" s="133" t="s">
        <v>96</v>
      </c>
      <c r="F100" s="133"/>
      <c r="G100" s="133" t="s">
        <v>177</v>
      </c>
      <c r="H100" s="133" t="s">
        <v>178</v>
      </c>
      <c r="I100" s="133"/>
      <c r="J100" s="133"/>
      <c r="K100" s="133" t="s">
        <v>386</v>
      </c>
      <c r="L100" s="135">
        <v>63590</v>
      </c>
      <c r="M100" s="136">
        <v>1027017</v>
      </c>
      <c r="N100" s="134">
        <v>45925</v>
      </c>
    </row>
    <row r="101" spans="1:14">
      <c r="A101" s="135">
        <v>54500</v>
      </c>
      <c r="B101" s="133" t="s">
        <v>111</v>
      </c>
      <c r="C101" s="133" t="s">
        <v>431</v>
      </c>
      <c r="D101" s="133" t="s">
        <v>40</v>
      </c>
      <c r="E101" s="133" t="s">
        <v>91</v>
      </c>
      <c r="F101" s="133"/>
      <c r="G101" s="133" t="s">
        <v>56</v>
      </c>
      <c r="H101" s="133" t="s">
        <v>248</v>
      </c>
      <c r="I101" s="133"/>
      <c r="J101" s="133"/>
      <c r="K101" s="133" t="s">
        <v>432</v>
      </c>
      <c r="L101" s="135">
        <v>63600</v>
      </c>
      <c r="M101" s="136">
        <v>1025916</v>
      </c>
      <c r="N101" s="134">
        <v>45929</v>
      </c>
    </row>
    <row r="102" spans="1:14" ht="15" customHeight="1">
      <c r="A102" s="135">
        <v>36650</v>
      </c>
      <c r="B102" s="133" t="s">
        <v>111</v>
      </c>
      <c r="C102" s="133" t="s">
        <v>269</v>
      </c>
      <c r="D102" s="133" t="s">
        <v>255</v>
      </c>
      <c r="E102" s="133" t="s">
        <v>146</v>
      </c>
      <c r="F102" s="133"/>
      <c r="G102" s="133" t="s">
        <v>56</v>
      </c>
      <c r="H102" s="133" t="s">
        <v>248</v>
      </c>
      <c r="I102" s="133"/>
      <c r="J102" s="133"/>
      <c r="K102" s="133" t="s">
        <v>270</v>
      </c>
      <c r="L102" s="135">
        <v>63637</v>
      </c>
      <c r="M102" s="136">
        <v>9978626</v>
      </c>
      <c r="N102" s="134">
        <v>45917</v>
      </c>
    </row>
    <row r="103" spans="1:14">
      <c r="A103" s="135">
        <v>13500</v>
      </c>
      <c r="B103" s="133" t="s">
        <v>111</v>
      </c>
      <c r="C103" s="133" t="s">
        <v>477</v>
      </c>
      <c r="D103" s="133" t="s">
        <v>343</v>
      </c>
      <c r="E103" s="133" t="s">
        <v>193</v>
      </c>
      <c r="F103" s="133"/>
      <c r="G103" s="133" t="s">
        <v>131</v>
      </c>
      <c r="H103" s="133" t="s">
        <v>131</v>
      </c>
      <c r="I103" s="133"/>
      <c r="J103" s="133"/>
      <c r="K103" s="133" t="s">
        <v>478</v>
      </c>
      <c r="L103" s="135">
        <v>63685</v>
      </c>
      <c r="M103" s="136">
        <v>9908451</v>
      </c>
      <c r="N103" s="134">
        <v>45930</v>
      </c>
    </row>
    <row r="104" spans="1:14" ht="15" customHeight="1">
      <c r="A104" s="135">
        <v>59208</v>
      </c>
      <c r="B104" s="133" t="s">
        <v>112</v>
      </c>
      <c r="C104" s="133" t="s">
        <v>540</v>
      </c>
      <c r="D104" s="133" t="s">
        <v>52</v>
      </c>
      <c r="E104" s="133" t="s">
        <v>98</v>
      </c>
      <c r="F104" s="133"/>
      <c r="G104" s="133" t="s">
        <v>160</v>
      </c>
      <c r="H104" s="133" t="s">
        <v>161</v>
      </c>
      <c r="I104" s="133"/>
      <c r="J104" s="133"/>
      <c r="K104" s="133" t="s">
        <v>541</v>
      </c>
      <c r="L104" s="135">
        <v>63729</v>
      </c>
      <c r="M104" s="136">
        <v>9933066</v>
      </c>
      <c r="N104" s="134">
        <v>45933.478414351863</v>
      </c>
    </row>
    <row r="105" spans="1:14" ht="15" customHeight="1">
      <c r="A105" s="135">
        <v>43987</v>
      </c>
      <c r="B105" s="133" t="s">
        <v>111</v>
      </c>
      <c r="C105" s="133" t="s">
        <v>333</v>
      </c>
      <c r="D105" s="133" t="s">
        <v>40</v>
      </c>
      <c r="E105" s="133" t="s">
        <v>91</v>
      </c>
      <c r="F105" s="133"/>
      <c r="G105" s="133" t="s">
        <v>72</v>
      </c>
      <c r="H105" s="133" t="s">
        <v>74</v>
      </c>
      <c r="I105" s="133"/>
      <c r="J105" s="133"/>
      <c r="K105" s="133" t="s">
        <v>203</v>
      </c>
      <c r="L105" s="135">
        <v>63739</v>
      </c>
      <c r="M105" s="136">
        <v>9983774</v>
      </c>
      <c r="N105" s="134">
        <v>45910.732916666668</v>
      </c>
    </row>
    <row r="106" spans="1:14" ht="15" customHeight="1">
      <c r="A106" s="135">
        <v>60500</v>
      </c>
      <c r="B106" s="133" t="s">
        <v>111</v>
      </c>
      <c r="C106" s="133" t="s">
        <v>413</v>
      </c>
      <c r="D106" s="133" t="s">
        <v>414</v>
      </c>
      <c r="E106" s="133" t="s">
        <v>415</v>
      </c>
      <c r="F106" s="133"/>
      <c r="G106" s="133" t="s">
        <v>131</v>
      </c>
      <c r="H106" s="133" t="s">
        <v>131</v>
      </c>
      <c r="I106" s="133"/>
      <c r="J106" s="133"/>
      <c r="K106" s="133" t="s">
        <v>416</v>
      </c>
      <c r="L106" s="135">
        <v>63787</v>
      </c>
      <c r="M106" s="136">
        <v>9919022</v>
      </c>
      <c r="N106" s="134">
        <v>45927</v>
      </c>
    </row>
    <row r="107" spans="1:14" ht="15" customHeight="1">
      <c r="A107" s="135">
        <v>60500</v>
      </c>
      <c r="B107" s="133" t="s">
        <v>111</v>
      </c>
      <c r="C107" s="133" t="s">
        <v>402</v>
      </c>
      <c r="D107" s="133" t="s">
        <v>343</v>
      </c>
      <c r="E107" s="133" t="s">
        <v>169</v>
      </c>
      <c r="F107" s="133"/>
      <c r="G107" s="133" t="s">
        <v>131</v>
      </c>
      <c r="H107" s="133" t="s">
        <v>131</v>
      </c>
      <c r="I107" s="133"/>
      <c r="J107" s="133"/>
      <c r="K107" s="133" t="s">
        <v>403</v>
      </c>
      <c r="L107" s="135">
        <v>63801</v>
      </c>
      <c r="M107" s="136">
        <v>1018248</v>
      </c>
      <c r="N107" s="134">
        <v>45927</v>
      </c>
    </row>
    <row r="108" spans="1:14" ht="15" customHeight="1">
      <c r="A108" s="135">
        <v>57624</v>
      </c>
      <c r="B108" s="133" t="s">
        <v>112</v>
      </c>
      <c r="C108" s="133" t="s">
        <v>605</v>
      </c>
      <c r="D108" s="133" t="s">
        <v>43</v>
      </c>
      <c r="E108" s="133" t="s">
        <v>44</v>
      </c>
      <c r="F108" s="133"/>
      <c r="G108" s="133" t="s">
        <v>200</v>
      </c>
      <c r="H108" s="133"/>
      <c r="I108" s="133"/>
      <c r="J108" s="133"/>
      <c r="K108" s="133" t="s">
        <v>606</v>
      </c>
      <c r="L108" s="135">
        <v>63856</v>
      </c>
      <c r="M108" s="136">
        <v>9918755</v>
      </c>
      <c r="N108" s="134">
        <v>45931.340844907398</v>
      </c>
    </row>
    <row r="109" spans="1:14" ht="15" customHeight="1">
      <c r="A109" s="135">
        <v>46567</v>
      </c>
      <c r="B109" s="133" t="s">
        <v>109</v>
      </c>
      <c r="C109" s="133" t="s">
        <v>393</v>
      </c>
      <c r="D109" s="133" t="s">
        <v>52</v>
      </c>
      <c r="E109" s="133" t="s">
        <v>94</v>
      </c>
      <c r="F109" s="133"/>
      <c r="G109" s="133" t="s">
        <v>42</v>
      </c>
      <c r="H109" s="133" t="s">
        <v>60</v>
      </c>
      <c r="I109" s="133"/>
      <c r="J109" s="133"/>
      <c r="K109" s="133" t="s">
        <v>394</v>
      </c>
      <c r="L109" s="135">
        <v>63896</v>
      </c>
      <c r="M109" s="136">
        <v>9965813</v>
      </c>
      <c r="N109" s="134">
        <v>45926</v>
      </c>
    </row>
    <row r="110" spans="1:14" ht="15" customHeight="1">
      <c r="A110" s="135">
        <v>7181</v>
      </c>
      <c r="B110" s="133" t="s">
        <v>111</v>
      </c>
      <c r="C110" s="133" t="s">
        <v>124</v>
      </c>
      <c r="D110" s="133" t="s">
        <v>40</v>
      </c>
      <c r="E110" s="133"/>
      <c r="F110" s="133"/>
      <c r="G110" s="133" t="s">
        <v>72</v>
      </c>
      <c r="H110" s="133" t="s">
        <v>74</v>
      </c>
      <c r="I110" s="133"/>
      <c r="J110" s="133"/>
      <c r="K110" s="133" t="s">
        <v>125</v>
      </c>
      <c r="L110" s="135">
        <v>63948</v>
      </c>
      <c r="M110" s="136">
        <v>9765598</v>
      </c>
      <c r="N110" s="134">
        <v>45885.858217592591</v>
      </c>
    </row>
    <row r="111" spans="1:14" ht="15" customHeight="1">
      <c r="A111" s="135">
        <v>52470</v>
      </c>
      <c r="B111" s="133" t="s">
        <v>111</v>
      </c>
      <c r="C111" s="133" t="s">
        <v>425</v>
      </c>
      <c r="D111" s="133" t="s">
        <v>262</v>
      </c>
      <c r="E111" s="133" t="s">
        <v>90</v>
      </c>
      <c r="F111" s="133"/>
      <c r="G111" s="133" t="s">
        <v>56</v>
      </c>
      <c r="H111" s="133" t="s">
        <v>224</v>
      </c>
      <c r="I111" s="133"/>
      <c r="J111" s="133"/>
      <c r="K111" s="133" t="s">
        <v>426</v>
      </c>
      <c r="L111" s="135">
        <v>64038</v>
      </c>
      <c r="M111" s="136">
        <v>9866407</v>
      </c>
      <c r="N111" s="134">
        <v>45928</v>
      </c>
    </row>
    <row r="112" spans="1:14" ht="15" customHeight="1">
      <c r="A112" s="135">
        <v>63500</v>
      </c>
      <c r="B112" s="133" t="s">
        <v>113</v>
      </c>
      <c r="C112" s="133" t="s">
        <v>126</v>
      </c>
      <c r="D112" s="133" t="s">
        <v>207</v>
      </c>
      <c r="E112" s="133" t="s">
        <v>211</v>
      </c>
      <c r="F112" s="133"/>
      <c r="G112" s="133" t="s">
        <v>131</v>
      </c>
      <c r="H112" s="133" t="s">
        <v>131</v>
      </c>
      <c r="I112" s="133"/>
      <c r="J112" s="133"/>
      <c r="K112" s="133" t="s">
        <v>127</v>
      </c>
      <c r="L112" s="135">
        <v>64050</v>
      </c>
      <c r="M112" s="136">
        <v>9853632</v>
      </c>
      <c r="N112" s="134">
        <v>45896</v>
      </c>
    </row>
    <row r="113" spans="1:14" ht="15" customHeight="1">
      <c r="A113" s="135">
        <v>51518</v>
      </c>
      <c r="B113" s="133" t="s">
        <v>109</v>
      </c>
      <c r="C113" s="133" t="s">
        <v>226</v>
      </c>
      <c r="D113" s="133" t="s">
        <v>52</v>
      </c>
      <c r="E113" s="133" t="s">
        <v>94</v>
      </c>
      <c r="F113" s="133"/>
      <c r="G113" s="133" t="s">
        <v>42</v>
      </c>
      <c r="H113" s="133" t="s">
        <v>741</v>
      </c>
      <c r="I113" s="133"/>
      <c r="J113" s="133"/>
      <c r="K113" s="133" t="s">
        <v>227</v>
      </c>
      <c r="L113" s="135">
        <v>64225</v>
      </c>
      <c r="M113" s="136">
        <v>9986972</v>
      </c>
      <c r="N113" s="134">
        <v>45915.207557870373</v>
      </c>
    </row>
    <row r="114" spans="1:14" ht="15" customHeight="1">
      <c r="A114" s="135">
        <v>52254</v>
      </c>
      <c r="B114" s="133" t="s">
        <v>109</v>
      </c>
      <c r="C114" s="133" t="s">
        <v>158</v>
      </c>
      <c r="D114" s="133" t="s">
        <v>52</v>
      </c>
      <c r="E114" s="133" t="s">
        <v>94</v>
      </c>
      <c r="F114" s="133"/>
      <c r="G114" s="133" t="s">
        <v>42</v>
      </c>
      <c r="H114" s="133" t="s">
        <v>195</v>
      </c>
      <c r="I114" s="133"/>
      <c r="J114" s="133"/>
      <c r="K114" s="133" t="s">
        <v>159</v>
      </c>
      <c r="L114" s="135">
        <v>64252</v>
      </c>
      <c r="M114" s="136">
        <v>9913987</v>
      </c>
      <c r="N114" s="134">
        <v>45900.341273148151</v>
      </c>
    </row>
    <row r="115" spans="1:14" ht="15" customHeight="1">
      <c r="A115" s="135">
        <v>52499</v>
      </c>
      <c r="B115" s="133" t="s">
        <v>109</v>
      </c>
      <c r="C115" s="133" t="s">
        <v>335</v>
      </c>
      <c r="D115" s="133" t="s">
        <v>52</v>
      </c>
      <c r="E115" s="133" t="s">
        <v>88</v>
      </c>
      <c r="F115" s="133"/>
      <c r="G115" s="133" t="s">
        <v>42</v>
      </c>
      <c r="H115" s="133" t="s">
        <v>130</v>
      </c>
      <c r="I115" s="133"/>
      <c r="J115" s="133"/>
      <c r="K115" s="133" t="s">
        <v>238</v>
      </c>
      <c r="L115" s="135">
        <v>64551</v>
      </c>
      <c r="M115" s="136">
        <v>1054802</v>
      </c>
      <c r="N115" s="134">
        <v>45912.902789351851</v>
      </c>
    </row>
    <row r="116" spans="1:14" ht="15" customHeight="1">
      <c r="A116" s="135">
        <v>60149</v>
      </c>
      <c r="B116" s="133" t="s">
        <v>112</v>
      </c>
      <c r="C116" s="133" t="s">
        <v>373</v>
      </c>
      <c r="D116" s="133" t="s">
        <v>52</v>
      </c>
      <c r="E116" s="133" t="s">
        <v>92</v>
      </c>
      <c r="F116" s="133"/>
      <c r="G116" s="133" t="s">
        <v>36</v>
      </c>
      <c r="H116" s="133" t="s">
        <v>222</v>
      </c>
      <c r="I116" s="133"/>
      <c r="J116" s="133"/>
      <c r="K116" s="133" t="s">
        <v>374</v>
      </c>
      <c r="L116" s="135">
        <v>64611</v>
      </c>
      <c r="M116" s="136">
        <v>9932799</v>
      </c>
      <c r="N116" s="134">
        <v>45924</v>
      </c>
    </row>
    <row r="117" spans="1:14" ht="15" customHeight="1">
      <c r="A117" s="135">
        <v>50920</v>
      </c>
      <c r="B117" s="133" t="s">
        <v>109</v>
      </c>
      <c r="C117" s="133" t="s">
        <v>358</v>
      </c>
      <c r="D117" s="133" t="s">
        <v>52</v>
      </c>
      <c r="E117" s="133" t="s">
        <v>94</v>
      </c>
      <c r="F117" s="133"/>
      <c r="G117" s="133" t="s">
        <v>49</v>
      </c>
      <c r="H117" s="133" t="s">
        <v>86</v>
      </c>
      <c r="I117" s="133"/>
      <c r="J117" s="133"/>
      <c r="K117" s="133" t="s">
        <v>359</v>
      </c>
      <c r="L117" s="135">
        <v>64761</v>
      </c>
      <c r="M117" s="136">
        <v>9953298</v>
      </c>
      <c r="N117" s="134">
        <v>45923</v>
      </c>
    </row>
    <row r="118" spans="1:14" ht="15" customHeight="1">
      <c r="A118" s="135">
        <v>55000</v>
      </c>
      <c r="B118" s="133" t="s">
        <v>111</v>
      </c>
      <c r="C118" s="133" t="s">
        <v>334</v>
      </c>
      <c r="D118" s="133" t="s">
        <v>207</v>
      </c>
      <c r="E118" s="133" t="s">
        <v>193</v>
      </c>
      <c r="F118" s="133"/>
      <c r="G118" s="133" t="s">
        <v>131</v>
      </c>
      <c r="H118" s="133" t="s">
        <v>131</v>
      </c>
      <c r="I118" s="133"/>
      <c r="J118" s="133"/>
      <c r="K118" s="133" t="s">
        <v>228</v>
      </c>
      <c r="L118" s="135">
        <v>66202</v>
      </c>
      <c r="M118" s="136">
        <v>9928841</v>
      </c>
      <c r="N118" s="134">
        <v>45912.510983796303</v>
      </c>
    </row>
    <row r="119" spans="1:14" ht="15" customHeight="1">
      <c r="A119" s="135">
        <v>60499</v>
      </c>
      <c r="B119" s="133" t="s">
        <v>112</v>
      </c>
      <c r="C119" s="133" t="s">
        <v>573</v>
      </c>
      <c r="D119" s="133" t="s">
        <v>55</v>
      </c>
      <c r="E119" s="133" t="s">
        <v>252</v>
      </c>
      <c r="F119" s="133"/>
      <c r="G119" s="133" t="s">
        <v>77</v>
      </c>
      <c r="H119" s="133" t="s">
        <v>78</v>
      </c>
      <c r="I119" s="133"/>
      <c r="J119" s="133"/>
      <c r="K119" s="133" t="s">
        <v>574</v>
      </c>
      <c r="L119" s="135">
        <v>66262</v>
      </c>
      <c r="M119" s="136">
        <v>9928827</v>
      </c>
      <c r="N119" s="134">
        <v>45934.015833333331</v>
      </c>
    </row>
    <row r="120" spans="1:14" ht="15" customHeight="1">
      <c r="A120" s="135">
        <v>56950</v>
      </c>
      <c r="B120" s="133" t="s">
        <v>111</v>
      </c>
      <c r="C120" s="133" t="s">
        <v>317</v>
      </c>
      <c r="D120" s="133" t="s">
        <v>40</v>
      </c>
      <c r="E120" s="133" t="s">
        <v>91</v>
      </c>
      <c r="F120" s="133"/>
      <c r="G120" s="133" t="s">
        <v>77</v>
      </c>
      <c r="H120" s="133"/>
      <c r="I120" s="133"/>
      <c r="J120" s="133"/>
      <c r="K120" s="133" t="s">
        <v>318</v>
      </c>
      <c r="L120" s="135">
        <v>66307</v>
      </c>
      <c r="M120" s="136">
        <v>9964900</v>
      </c>
      <c r="N120" s="134">
        <v>45922</v>
      </c>
    </row>
    <row r="121" spans="1:14" ht="15" customHeight="1">
      <c r="A121" s="135">
        <v>61230</v>
      </c>
      <c r="B121" s="133" t="s">
        <v>112</v>
      </c>
      <c r="C121" s="133" t="s">
        <v>163</v>
      </c>
      <c r="D121" s="133" t="s">
        <v>52</v>
      </c>
      <c r="E121" s="133" t="s">
        <v>94</v>
      </c>
      <c r="F121" s="133"/>
      <c r="G121" s="133" t="s">
        <v>65</v>
      </c>
      <c r="H121" s="133" t="s">
        <v>245</v>
      </c>
      <c r="I121" s="133"/>
      <c r="J121" s="133"/>
      <c r="K121" s="133" t="s">
        <v>164</v>
      </c>
      <c r="L121" s="135">
        <v>66643</v>
      </c>
      <c r="M121" s="136">
        <v>9688219</v>
      </c>
      <c r="N121" s="134">
        <v>45902</v>
      </c>
    </row>
    <row r="122" spans="1:14" ht="15" customHeight="1">
      <c r="A122" s="135">
        <v>63349</v>
      </c>
      <c r="B122" s="133" t="s">
        <v>111</v>
      </c>
      <c r="C122" s="133" t="s">
        <v>518</v>
      </c>
      <c r="D122" s="133" t="s">
        <v>67</v>
      </c>
      <c r="E122" s="133" t="s">
        <v>214</v>
      </c>
      <c r="F122" s="133"/>
      <c r="G122" s="133" t="s">
        <v>56</v>
      </c>
      <c r="H122" s="133" t="s">
        <v>63</v>
      </c>
      <c r="I122" s="133"/>
      <c r="J122" s="133"/>
      <c r="K122" s="133" t="s">
        <v>519</v>
      </c>
      <c r="L122" s="135">
        <v>73691</v>
      </c>
      <c r="M122" s="136">
        <v>9297929</v>
      </c>
      <c r="N122" s="134">
        <v>45932.037210648137</v>
      </c>
    </row>
    <row r="123" spans="1:14" ht="15" customHeight="1">
      <c r="A123" s="135">
        <v>63878</v>
      </c>
      <c r="B123" s="133" t="s">
        <v>111</v>
      </c>
      <c r="C123" s="133" t="s">
        <v>315</v>
      </c>
      <c r="D123" s="133" t="s">
        <v>255</v>
      </c>
      <c r="E123" s="133" t="s">
        <v>146</v>
      </c>
      <c r="F123" s="133"/>
      <c r="G123" s="133" t="s">
        <v>65</v>
      </c>
      <c r="H123" s="133"/>
      <c r="I123" s="133"/>
      <c r="J123" s="133"/>
      <c r="K123" s="133" t="s">
        <v>316</v>
      </c>
      <c r="L123" s="135">
        <v>74933</v>
      </c>
      <c r="M123" s="136">
        <v>9623829</v>
      </c>
      <c r="N123" s="134">
        <v>45922</v>
      </c>
    </row>
    <row r="124" spans="1:14" ht="15" customHeight="1">
      <c r="A124" s="135">
        <v>67689</v>
      </c>
      <c r="B124" s="133" t="s">
        <v>112</v>
      </c>
      <c r="C124" s="133" t="s">
        <v>233</v>
      </c>
      <c r="D124" s="133" t="s">
        <v>52</v>
      </c>
      <c r="E124" s="133" t="s">
        <v>94</v>
      </c>
      <c r="F124" s="133"/>
      <c r="G124" s="133" t="s">
        <v>84</v>
      </c>
      <c r="H124" s="133" t="s">
        <v>325</v>
      </c>
      <c r="I124" s="133"/>
      <c r="J124" s="133"/>
      <c r="K124" s="133" t="s">
        <v>234</v>
      </c>
      <c r="L124" s="135">
        <v>75354</v>
      </c>
      <c r="M124" s="136">
        <v>9453054</v>
      </c>
      <c r="N124" s="134">
        <v>45911.67454861111</v>
      </c>
    </row>
    <row r="125" spans="1:14" ht="15" customHeight="1">
      <c r="A125" s="135">
        <v>67206</v>
      </c>
      <c r="B125" s="133" t="s">
        <v>109</v>
      </c>
      <c r="C125" s="133" t="s">
        <v>421</v>
      </c>
      <c r="D125" s="133" t="s">
        <v>58</v>
      </c>
      <c r="E125" s="133"/>
      <c r="F125" s="133"/>
      <c r="G125" s="133" t="s">
        <v>54</v>
      </c>
      <c r="H125" s="133" t="s">
        <v>326</v>
      </c>
      <c r="I125" s="133"/>
      <c r="J125" s="133"/>
      <c r="K125" s="133" t="s">
        <v>422</v>
      </c>
      <c r="L125" s="135">
        <v>76102</v>
      </c>
      <c r="M125" s="136">
        <v>9664964</v>
      </c>
      <c r="N125" s="134">
        <v>45928</v>
      </c>
    </row>
    <row r="126" spans="1:14" ht="15" customHeight="1">
      <c r="A126" s="135">
        <v>67291</v>
      </c>
      <c r="B126" s="133" t="s">
        <v>109</v>
      </c>
      <c r="C126" s="133" t="s">
        <v>560</v>
      </c>
      <c r="D126" s="133" t="s">
        <v>521</v>
      </c>
      <c r="E126" s="133" t="s">
        <v>522</v>
      </c>
      <c r="F126" s="133"/>
      <c r="G126" s="133" t="s">
        <v>56</v>
      </c>
      <c r="H126" s="133" t="s">
        <v>224</v>
      </c>
      <c r="I126" s="133"/>
      <c r="J126" s="133"/>
      <c r="K126" s="133" t="s">
        <v>561</v>
      </c>
      <c r="L126" s="135">
        <v>76596</v>
      </c>
      <c r="M126" s="136">
        <v>9374208</v>
      </c>
      <c r="N126" s="134">
        <v>45935.845543981479</v>
      </c>
    </row>
    <row r="127" spans="1:14" ht="15" customHeight="1">
      <c r="A127" s="135">
        <v>59298</v>
      </c>
      <c r="B127" s="133" t="s">
        <v>112</v>
      </c>
      <c r="C127" s="133" t="s">
        <v>584</v>
      </c>
      <c r="D127" s="133" t="s">
        <v>52</v>
      </c>
      <c r="E127" s="133" t="s">
        <v>94</v>
      </c>
      <c r="F127" s="133"/>
      <c r="G127" s="133" t="s">
        <v>56</v>
      </c>
      <c r="H127" s="133" t="s">
        <v>224</v>
      </c>
      <c r="I127" s="133"/>
      <c r="J127" s="133"/>
      <c r="K127" s="133" t="s">
        <v>585</v>
      </c>
      <c r="L127" s="135">
        <v>76629</v>
      </c>
      <c r="M127" s="136">
        <v>9316684</v>
      </c>
      <c r="N127" s="134">
        <v>45936.120138888888</v>
      </c>
    </row>
    <row r="128" spans="1:14" ht="15" customHeight="1">
      <c r="A128" s="135">
        <v>66944</v>
      </c>
      <c r="B128" s="133" t="s">
        <v>109</v>
      </c>
      <c r="C128" s="133" t="s">
        <v>479</v>
      </c>
      <c r="D128" s="133" t="s">
        <v>55</v>
      </c>
      <c r="E128" s="133" t="s">
        <v>252</v>
      </c>
      <c r="F128" s="133"/>
      <c r="G128" s="133" t="s">
        <v>3</v>
      </c>
      <c r="H128" s="133" t="s">
        <v>291</v>
      </c>
      <c r="I128" s="133"/>
      <c r="J128" s="133"/>
      <c r="K128" s="133" t="s">
        <v>480</v>
      </c>
      <c r="L128" s="135">
        <v>76739</v>
      </c>
      <c r="M128" s="136">
        <v>9304241</v>
      </c>
      <c r="N128" s="134">
        <v>45932</v>
      </c>
    </row>
    <row r="129" spans="1:14" ht="15" customHeight="1">
      <c r="A129" s="135">
        <v>63000</v>
      </c>
      <c r="B129" s="133" t="s">
        <v>110</v>
      </c>
      <c r="C129" s="133" t="s">
        <v>114</v>
      </c>
      <c r="D129" s="133" t="s">
        <v>207</v>
      </c>
      <c r="E129" s="133"/>
      <c r="F129" s="133"/>
      <c r="G129" s="133" t="s">
        <v>327</v>
      </c>
      <c r="H129" s="133" t="s">
        <v>742</v>
      </c>
      <c r="I129" s="133"/>
      <c r="J129" s="133"/>
      <c r="K129" s="133" t="s">
        <v>115</v>
      </c>
      <c r="L129" s="135">
        <v>77800</v>
      </c>
      <c r="M129" s="136">
        <v>9675468</v>
      </c>
      <c r="N129" s="134">
        <v>45876</v>
      </c>
    </row>
    <row r="130" spans="1:14" ht="15" customHeight="1">
      <c r="A130" s="135">
        <v>60000</v>
      </c>
      <c r="B130" s="133" t="s">
        <v>191</v>
      </c>
      <c r="C130" s="133" t="s">
        <v>481</v>
      </c>
      <c r="D130" s="133" t="s">
        <v>343</v>
      </c>
      <c r="E130" s="133" t="s">
        <v>482</v>
      </c>
      <c r="F130" s="133"/>
      <c r="G130" s="133" t="s">
        <v>37</v>
      </c>
      <c r="H130" s="133" t="s">
        <v>483</v>
      </c>
      <c r="I130" s="133"/>
      <c r="J130" s="133"/>
      <c r="K130" s="133" t="s">
        <v>484</v>
      </c>
      <c r="L130" s="135">
        <v>77998</v>
      </c>
      <c r="M130" s="136">
        <v>9717424</v>
      </c>
      <c r="N130" s="134">
        <v>45932</v>
      </c>
    </row>
    <row r="131" spans="1:14" ht="15" customHeight="1">
      <c r="A131" s="135">
        <v>63172</v>
      </c>
      <c r="B131" s="133" t="s">
        <v>191</v>
      </c>
      <c r="C131" s="133" t="s">
        <v>562</v>
      </c>
      <c r="D131" s="133" t="s">
        <v>343</v>
      </c>
      <c r="E131" s="133" t="s">
        <v>169</v>
      </c>
      <c r="F131" s="133"/>
      <c r="G131" s="133" t="s">
        <v>37</v>
      </c>
      <c r="H131" s="133" t="s">
        <v>563</v>
      </c>
      <c r="I131" s="133"/>
      <c r="J131" s="133"/>
      <c r="K131" s="133" t="s">
        <v>564</v>
      </c>
      <c r="L131" s="135">
        <v>77998</v>
      </c>
      <c r="M131" s="136">
        <v>9717436</v>
      </c>
      <c r="N131" s="134">
        <v>45935.249675925923</v>
      </c>
    </row>
    <row r="132" spans="1:14" ht="15" customHeight="1">
      <c r="A132" s="135">
        <v>66659</v>
      </c>
      <c r="B132" s="133" t="s">
        <v>109</v>
      </c>
      <c r="C132" s="133" t="s">
        <v>441</v>
      </c>
      <c r="D132" s="133" t="s">
        <v>52</v>
      </c>
      <c r="E132" s="133" t="s">
        <v>94</v>
      </c>
      <c r="F132" s="133"/>
      <c r="G132" s="133" t="s">
        <v>3</v>
      </c>
      <c r="H132" s="133" t="s">
        <v>324</v>
      </c>
      <c r="I132" s="133"/>
      <c r="J132" s="133"/>
      <c r="K132" s="133" t="s">
        <v>442</v>
      </c>
      <c r="L132" s="135">
        <v>79642</v>
      </c>
      <c r="M132" s="136">
        <v>9490466</v>
      </c>
      <c r="N132" s="134">
        <v>45929</v>
      </c>
    </row>
    <row r="133" spans="1:14" ht="15" customHeight="1">
      <c r="A133" s="135">
        <v>65999</v>
      </c>
      <c r="B133" s="133" t="s">
        <v>111</v>
      </c>
      <c r="C133" s="133" t="s">
        <v>215</v>
      </c>
      <c r="D133" s="133" t="s">
        <v>40</v>
      </c>
      <c r="E133" s="133" t="s">
        <v>91</v>
      </c>
      <c r="F133" s="133"/>
      <c r="G133" s="133" t="s">
        <v>71</v>
      </c>
      <c r="H133" s="133" t="s">
        <v>180</v>
      </c>
      <c r="I133" s="133"/>
      <c r="J133" s="133"/>
      <c r="K133" s="133" t="s">
        <v>216</v>
      </c>
      <c r="L133" s="135">
        <v>80306</v>
      </c>
      <c r="M133" s="136">
        <v>9483499</v>
      </c>
      <c r="N133" s="134">
        <v>45913.552349537043</v>
      </c>
    </row>
    <row r="134" spans="1:14" ht="15" customHeight="1">
      <c r="A134" s="135">
        <v>71629</v>
      </c>
      <c r="B134" s="133" t="s">
        <v>109</v>
      </c>
      <c r="C134" s="133" t="s">
        <v>550</v>
      </c>
      <c r="D134" s="133" t="s">
        <v>58</v>
      </c>
      <c r="E134" s="133"/>
      <c r="F134" s="133"/>
      <c r="G134" s="133" t="s">
        <v>56</v>
      </c>
      <c r="H134" s="133" t="s">
        <v>63</v>
      </c>
      <c r="I134" s="133"/>
      <c r="J134" s="133"/>
      <c r="K134" s="133" t="s">
        <v>551</v>
      </c>
      <c r="L134" s="135">
        <v>80323</v>
      </c>
      <c r="M134" s="136">
        <v>9478200</v>
      </c>
      <c r="N134" s="134">
        <v>45934.318784722222</v>
      </c>
    </row>
    <row r="135" spans="1:14" ht="15" customHeight="1">
      <c r="A135" s="135">
        <v>60000</v>
      </c>
      <c r="B135" s="133" t="s">
        <v>191</v>
      </c>
      <c r="C135" s="133" t="s">
        <v>399</v>
      </c>
      <c r="D135" s="133" t="s">
        <v>343</v>
      </c>
      <c r="E135" s="133" t="s">
        <v>193</v>
      </c>
      <c r="F135" s="133"/>
      <c r="G135" s="133" t="s">
        <v>37</v>
      </c>
      <c r="H135" s="133" t="s">
        <v>400</v>
      </c>
      <c r="I135" s="133"/>
      <c r="J135" s="133"/>
      <c r="K135" s="133" t="s">
        <v>401</v>
      </c>
      <c r="L135" s="135">
        <v>81123</v>
      </c>
      <c r="M135" s="136">
        <v>9592135</v>
      </c>
      <c r="N135" s="134">
        <v>45926</v>
      </c>
    </row>
    <row r="136" spans="1:14" ht="15" customHeight="1">
      <c r="A136" s="135">
        <v>40000</v>
      </c>
      <c r="B136" s="133" t="s">
        <v>111</v>
      </c>
      <c r="C136" s="133" t="s">
        <v>219</v>
      </c>
      <c r="D136" s="133" t="s">
        <v>207</v>
      </c>
      <c r="E136" s="133" t="s">
        <v>211</v>
      </c>
      <c r="F136" s="133"/>
      <c r="G136" s="133" t="s">
        <v>5</v>
      </c>
      <c r="H136" s="133" t="s">
        <v>293</v>
      </c>
      <c r="I136" s="133"/>
      <c r="J136" s="133"/>
      <c r="K136" s="133" t="s">
        <v>220</v>
      </c>
      <c r="L136" s="135">
        <v>81217</v>
      </c>
      <c r="M136" s="136">
        <v>9867554</v>
      </c>
      <c r="N136" s="134">
        <v>45920</v>
      </c>
    </row>
    <row r="137" spans="1:14" ht="15" customHeight="1">
      <c r="A137" s="135">
        <v>69718</v>
      </c>
      <c r="B137" s="133" t="s">
        <v>109</v>
      </c>
      <c r="C137" s="133" t="s">
        <v>364</v>
      </c>
      <c r="D137" s="133" t="s">
        <v>58</v>
      </c>
      <c r="E137" s="133"/>
      <c r="F137" s="133"/>
      <c r="G137" s="133" t="s">
        <v>56</v>
      </c>
      <c r="H137" s="133" t="s">
        <v>224</v>
      </c>
      <c r="I137" s="133"/>
      <c r="J137" s="133"/>
      <c r="K137" s="133" t="s">
        <v>365</v>
      </c>
      <c r="L137" s="135">
        <v>81297</v>
      </c>
      <c r="M137" s="136">
        <v>9397731</v>
      </c>
      <c r="N137" s="134">
        <v>45923</v>
      </c>
    </row>
    <row r="138" spans="1:14" ht="15" customHeight="1">
      <c r="A138" s="135">
        <v>60000</v>
      </c>
      <c r="B138" s="133" t="s">
        <v>191</v>
      </c>
      <c r="C138" s="133" t="s">
        <v>192</v>
      </c>
      <c r="D138" s="133" t="s">
        <v>207</v>
      </c>
      <c r="E138" s="133" t="s">
        <v>193</v>
      </c>
      <c r="F138" s="133"/>
      <c r="G138" s="133" t="s">
        <v>131</v>
      </c>
      <c r="H138" s="133" t="s">
        <v>131</v>
      </c>
      <c r="I138" s="133"/>
      <c r="J138" s="133"/>
      <c r="K138" s="133" t="s">
        <v>194</v>
      </c>
      <c r="L138" s="135">
        <v>81340</v>
      </c>
      <c r="M138" s="136">
        <v>9947225</v>
      </c>
      <c r="N138" s="134">
        <v>45915</v>
      </c>
    </row>
    <row r="139" spans="1:14" ht="15" customHeight="1">
      <c r="A139" s="135">
        <v>69297</v>
      </c>
      <c r="B139" s="133" t="s">
        <v>112</v>
      </c>
      <c r="C139" s="133" t="s">
        <v>575</v>
      </c>
      <c r="D139" s="133" t="s">
        <v>52</v>
      </c>
      <c r="E139" s="133" t="s">
        <v>98</v>
      </c>
      <c r="F139" s="133"/>
      <c r="G139" s="133" t="s">
        <v>221</v>
      </c>
      <c r="H139" s="133" t="s">
        <v>576</v>
      </c>
      <c r="I139" s="133"/>
      <c r="J139" s="133"/>
      <c r="K139" s="133" t="s">
        <v>577</v>
      </c>
      <c r="L139" s="135">
        <v>81490</v>
      </c>
      <c r="M139" s="136">
        <v>9607502</v>
      </c>
      <c r="N139" s="134">
        <v>45930.374340277784</v>
      </c>
    </row>
    <row r="140" spans="1:14" ht="15" customHeight="1">
      <c r="A140" s="135">
        <v>71499</v>
      </c>
      <c r="B140" s="133" t="s">
        <v>109</v>
      </c>
      <c r="C140" s="133" t="s">
        <v>520</v>
      </c>
      <c r="D140" s="133" t="s">
        <v>521</v>
      </c>
      <c r="E140" s="133" t="s">
        <v>522</v>
      </c>
      <c r="F140" s="133"/>
      <c r="G140" s="133" t="s">
        <v>56</v>
      </c>
      <c r="H140" s="133" t="s">
        <v>63</v>
      </c>
      <c r="I140" s="133"/>
      <c r="J140" s="133"/>
      <c r="K140" s="133" t="s">
        <v>523</v>
      </c>
      <c r="L140" s="135">
        <v>81604</v>
      </c>
      <c r="M140" s="136">
        <v>9634440</v>
      </c>
      <c r="N140" s="134">
        <v>45932.337002314824</v>
      </c>
    </row>
    <row r="141" spans="1:14" ht="15" customHeight="1">
      <c r="A141" s="135">
        <v>66890</v>
      </c>
      <c r="B141" s="133" t="s">
        <v>111</v>
      </c>
      <c r="C141" s="133" t="s">
        <v>376</v>
      </c>
      <c r="D141" s="133" t="s">
        <v>40</v>
      </c>
      <c r="E141" s="133" t="s">
        <v>41</v>
      </c>
      <c r="F141" s="133"/>
      <c r="G141" s="133" t="s">
        <v>177</v>
      </c>
      <c r="H141" s="133"/>
      <c r="I141" s="133"/>
      <c r="J141" s="133"/>
      <c r="K141" s="133" t="s">
        <v>377</v>
      </c>
      <c r="L141" s="135">
        <v>81645</v>
      </c>
      <c r="M141" s="136">
        <v>9749867</v>
      </c>
      <c r="N141" s="134">
        <v>45925</v>
      </c>
    </row>
    <row r="142" spans="1:14" ht="15" customHeight="1">
      <c r="A142" s="135">
        <v>66649</v>
      </c>
      <c r="B142" s="133" t="s">
        <v>109</v>
      </c>
      <c r="C142" s="133" t="s">
        <v>412</v>
      </c>
      <c r="D142" s="133" t="s">
        <v>40</v>
      </c>
      <c r="E142" s="133" t="s">
        <v>41</v>
      </c>
      <c r="F142" s="133"/>
      <c r="G142" s="133" t="s">
        <v>42</v>
      </c>
      <c r="H142" s="133" t="s">
        <v>66</v>
      </c>
      <c r="I142" s="133"/>
      <c r="J142" s="133"/>
      <c r="K142" s="133" t="s">
        <v>412</v>
      </c>
      <c r="L142" s="135">
        <v>81858</v>
      </c>
      <c r="M142" s="136">
        <v>9783150</v>
      </c>
      <c r="N142" s="134">
        <v>45927</v>
      </c>
    </row>
    <row r="143" spans="1:14" ht="15" customHeight="1">
      <c r="A143" s="135">
        <v>65000</v>
      </c>
      <c r="B143" s="133" t="s">
        <v>111</v>
      </c>
      <c r="C143" s="133" t="s">
        <v>513</v>
      </c>
      <c r="D143" s="133" t="s">
        <v>414</v>
      </c>
      <c r="E143" s="133" t="s">
        <v>415</v>
      </c>
      <c r="F143" s="133"/>
      <c r="G143" s="133" t="s">
        <v>37</v>
      </c>
      <c r="H143" s="133" t="s">
        <v>514</v>
      </c>
      <c r="I143" s="133"/>
      <c r="J143" s="133"/>
      <c r="K143" s="133" t="s">
        <v>515</v>
      </c>
      <c r="L143" s="135">
        <v>81885</v>
      </c>
      <c r="M143" s="136">
        <v>9758399</v>
      </c>
      <c r="N143" s="134">
        <v>45932.305578703701</v>
      </c>
    </row>
    <row r="144" spans="1:14" ht="15" customHeight="1">
      <c r="A144" s="135">
        <v>68001</v>
      </c>
      <c r="B144" s="133" t="s">
        <v>112</v>
      </c>
      <c r="C144" s="133" t="s">
        <v>281</v>
      </c>
      <c r="D144" s="133" t="s">
        <v>52</v>
      </c>
      <c r="E144" s="133" t="s">
        <v>94</v>
      </c>
      <c r="F144" s="133"/>
      <c r="G144" s="133" t="s">
        <v>36</v>
      </c>
      <c r="H144" s="133" t="s">
        <v>102</v>
      </c>
      <c r="I144" s="133"/>
      <c r="J144" s="133"/>
      <c r="K144" s="133" t="s">
        <v>282</v>
      </c>
      <c r="L144" s="135">
        <v>81921</v>
      </c>
      <c r="M144" s="136">
        <v>9871206</v>
      </c>
      <c r="N144" s="134">
        <v>45918</v>
      </c>
    </row>
    <row r="145" spans="1:15" ht="15" customHeight="1">
      <c r="A145" s="135">
        <v>65999</v>
      </c>
      <c r="B145" s="133" t="s">
        <v>111</v>
      </c>
      <c r="C145" s="133" t="s">
        <v>338</v>
      </c>
      <c r="D145" s="133" t="s">
        <v>67</v>
      </c>
      <c r="E145" s="133" t="s">
        <v>214</v>
      </c>
      <c r="F145" s="133"/>
      <c r="G145" s="133" t="s">
        <v>71</v>
      </c>
      <c r="H145" s="133"/>
      <c r="I145" s="133"/>
      <c r="J145" s="133"/>
      <c r="K145" s="133" t="s">
        <v>230</v>
      </c>
      <c r="L145" s="135">
        <v>81944</v>
      </c>
      <c r="M145" s="136">
        <v>9623740</v>
      </c>
      <c r="N145" s="134">
        <v>45914.211886574078</v>
      </c>
    </row>
    <row r="146" spans="1:15" ht="15" customHeight="1">
      <c r="A146" s="135">
        <v>70622</v>
      </c>
      <c r="B146" s="133" t="s">
        <v>112</v>
      </c>
      <c r="C146" s="133" t="s">
        <v>378</v>
      </c>
      <c r="D146" s="133" t="s">
        <v>52</v>
      </c>
      <c r="E146" s="133" t="s">
        <v>98</v>
      </c>
      <c r="F146" s="133"/>
      <c r="G146" s="133" t="s">
        <v>160</v>
      </c>
      <c r="H146" s="133"/>
      <c r="I146" s="133"/>
      <c r="J146" s="133"/>
      <c r="K146" s="133" t="s">
        <v>379</v>
      </c>
      <c r="L146" s="135">
        <v>81961</v>
      </c>
      <c r="M146" s="136">
        <v>9855642</v>
      </c>
      <c r="N146" s="134">
        <v>45925</v>
      </c>
    </row>
    <row r="147" spans="1:15" ht="15" customHeight="1">
      <c r="A147" s="135">
        <v>33000</v>
      </c>
      <c r="B147" s="133" t="s">
        <v>111</v>
      </c>
      <c r="C147" s="133" t="s">
        <v>188</v>
      </c>
      <c r="D147" s="133" t="s">
        <v>207</v>
      </c>
      <c r="E147" s="133" t="s">
        <v>189</v>
      </c>
      <c r="F147" s="133"/>
      <c r="G147" s="133" t="s">
        <v>475</v>
      </c>
      <c r="H147" s="133" t="s">
        <v>476</v>
      </c>
      <c r="I147" s="133"/>
      <c r="J147" s="133"/>
      <c r="K147" s="133" t="s">
        <v>190</v>
      </c>
      <c r="L147" s="135">
        <v>81974</v>
      </c>
      <c r="M147" s="136">
        <v>9929027</v>
      </c>
      <c r="N147" s="134">
        <v>45911</v>
      </c>
      <c r="O147" s="14"/>
    </row>
    <row r="148" spans="1:15" ht="15" customHeight="1">
      <c r="A148" s="135">
        <v>60000</v>
      </c>
      <c r="B148" s="133" t="s">
        <v>111</v>
      </c>
      <c r="C148" s="133" t="s">
        <v>485</v>
      </c>
      <c r="D148" s="133" t="s">
        <v>343</v>
      </c>
      <c r="E148" s="133" t="s">
        <v>482</v>
      </c>
      <c r="F148" s="133"/>
      <c r="G148" s="133" t="s">
        <v>132</v>
      </c>
      <c r="H148" s="133" t="s">
        <v>486</v>
      </c>
      <c r="I148" s="133"/>
      <c r="J148" s="133"/>
      <c r="K148" s="133" t="s">
        <v>487</v>
      </c>
      <c r="L148" s="135">
        <v>81982</v>
      </c>
      <c r="M148" s="136">
        <v>9878151</v>
      </c>
      <c r="N148" s="134">
        <v>45933</v>
      </c>
    </row>
    <row r="149" spans="1:15" ht="15" customHeight="1">
      <c r="A149" s="135">
        <v>72599</v>
      </c>
      <c r="B149" s="133" t="s">
        <v>112</v>
      </c>
      <c r="C149" s="133" t="s">
        <v>599</v>
      </c>
      <c r="D149" s="133" t="s">
        <v>52</v>
      </c>
      <c r="E149" s="133" t="s">
        <v>92</v>
      </c>
      <c r="F149" s="133"/>
      <c r="G149" s="133" t="s">
        <v>84</v>
      </c>
      <c r="H149" s="133"/>
      <c r="I149" s="133"/>
      <c r="J149" s="133"/>
      <c r="K149" s="133" t="s">
        <v>600</v>
      </c>
      <c r="L149" s="135">
        <v>81996</v>
      </c>
      <c r="M149" s="136">
        <v>9936927</v>
      </c>
      <c r="N149" s="134">
        <v>45935.562037037038</v>
      </c>
    </row>
    <row r="150" spans="1:15" ht="15" customHeight="1">
      <c r="A150" s="135">
        <v>21000</v>
      </c>
      <c r="B150" s="133" t="s">
        <v>191</v>
      </c>
      <c r="C150" s="133" t="s">
        <v>488</v>
      </c>
      <c r="D150" s="133" t="s">
        <v>343</v>
      </c>
      <c r="E150" s="133" t="s">
        <v>189</v>
      </c>
      <c r="F150" s="133"/>
      <c r="G150" s="133" t="s">
        <v>42</v>
      </c>
      <c r="H150" s="133" t="s">
        <v>265</v>
      </c>
      <c r="I150" s="133"/>
      <c r="J150" s="133"/>
      <c r="K150" s="133" t="s">
        <v>489</v>
      </c>
      <c r="L150" s="135">
        <v>82000</v>
      </c>
      <c r="M150" s="136">
        <v>9934216</v>
      </c>
      <c r="N150" s="134">
        <v>45934</v>
      </c>
    </row>
    <row r="151" spans="1:15" ht="15" customHeight="1">
      <c r="A151" s="135">
        <v>68199</v>
      </c>
      <c r="B151" s="133" t="s">
        <v>109</v>
      </c>
      <c r="C151" s="133" t="s">
        <v>307</v>
      </c>
      <c r="D151" s="133" t="s">
        <v>262</v>
      </c>
      <c r="E151" s="133" t="s">
        <v>90</v>
      </c>
      <c r="F151" s="133"/>
      <c r="G151" s="133" t="s">
        <v>56</v>
      </c>
      <c r="H151" s="133" t="s">
        <v>224</v>
      </c>
      <c r="I151" s="133"/>
      <c r="J151" s="133"/>
      <c r="K151" s="133" t="s">
        <v>308</v>
      </c>
      <c r="L151" s="135">
        <v>82008</v>
      </c>
      <c r="M151" s="136">
        <v>9799719</v>
      </c>
      <c r="N151" s="134">
        <v>45921</v>
      </c>
    </row>
    <row r="152" spans="1:15" ht="15" customHeight="1">
      <c r="A152" s="135">
        <v>67799</v>
      </c>
      <c r="B152" s="133" t="s">
        <v>109</v>
      </c>
      <c r="C152" s="133" t="s">
        <v>524</v>
      </c>
      <c r="D152" s="133" t="s">
        <v>52</v>
      </c>
      <c r="E152" s="133" t="s">
        <v>88</v>
      </c>
      <c r="F152" s="133"/>
      <c r="G152" s="133" t="s">
        <v>36</v>
      </c>
      <c r="H152" s="133" t="s">
        <v>102</v>
      </c>
      <c r="I152" s="133"/>
      <c r="J152" s="133"/>
      <c r="K152" s="133" t="s">
        <v>525</v>
      </c>
      <c r="L152" s="135">
        <v>82111</v>
      </c>
      <c r="M152" s="136">
        <v>1050753</v>
      </c>
      <c r="N152" s="134">
        <v>45931.258159722223</v>
      </c>
    </row>
    <row r="153" spans="1:15" ht="15" customHeight="1">
      <c r="A153" s="135">
        <v>73700</v>
      </c>
      <c r="B153" s="133" t="s">
        <v>109</v>
      </c>
      <c r="C153" s="133" t="s">
        <v>533</v>
      </c>
      <c r="D153" s="133" t="s">
        <v>52</v>
      </c>
      <c r="E153" s="133" t="s">
        <v>94</v>
      </c>
      <c r="F153" s="133"/>
      <c r="G153" s="133" t="s">
        <v>103</v>
      </c>
      <c r="H153" s="133" t="s">
        <v>104</v>
      </c>
      <c r="I153" s="133"/>
      <c r="J153" s="133"/>
      <c r="K153" s="133" t="s">
        <v>534</v>
      </c>
      <c r="L153" s="135">
        <v>82111</v>
      </c>
      <c r="M153" s="136">
        <v>1050727</v>
      </c>
      <c r="N153" s="134">
        <v>45932.095497685194</v>
      </c>
    </row>
    <row r="154" spans="1:15" ht="15" customHeight="1">
      <c r="A154" s="135">
        <v>67129</v>
      </c>
      <c r="B154" s="133" t="s">
        <v>112</v>
      </c>
      <c r="C154" s="133" t="s">
        <v>266</v>
      </c>
      <c r="D154" s="133" t="s">
        <v>52</v>
      </c>
      <c r="E154" s="133" t="s">
        <v>92</v>
      </c>
      <c r="F154" s="133"/>
      <c r="G154" s="133" t="s">
        <v>97</v>
      </c>
      <c r="H154" s="133" t="s">
        <v>267</v>
      </c>
      <c r="I154" s="133"/>
      <c r="J154" s="133"/>
      <c r="K154" s="133" t="s">
        <v>268</v>
      </c>
      <c r="L154" s="135">
        <v>82135</v>
      </c>
      <c r="M154" s="136">
        <v>1026544</v>
      </c>
      <c r="N154" s="134">
        <v>45917</v>
      </c>
    </row>
    <row r="155" spans="1:15" ht="15" customHeight="1">
      <c r="A155" s="135">
        <v>45649</v>
      </c>
      <c r="B155" s="133" t="s">
        <v>109</v>
      </c>
      <c r="C155" s="133" t="s">
        <v>380</v>
      </c>
      <c r="D155" s="133" t="s">
        <v>52</v>
      </c>
      <c r="E155" s="133" t="s">
        <v>94</v>
      </c>
      <c r="F155" s="133"/>
      <c r="G155" s="133" t="s">
        <v>42</v>
      </c>
      <c r="H155" s="133" t="s">
        <v>381</v>
      </c>
      <c r="I155" s="133"/>
      <c r="J155" s="133"/>
      <c r="K155" s="133" t="s">
        <v>382</v>
      </c>
      <c r="L155" s="135">
        <v>82165</v>
      </c>
      <c r="M155" s="136">
        <v>9544059</v>
      </c>
      <c r="N155" s="134">
        <v>45925</v>
      </c>
    </row>
    <row r="156" spans="1:15" ht="15" customHeight="1">
      <c r="A156" s="135">
        <v>68787</v>
      </c>
      <c r="B156" s="133" t="s">
        <v>109</v>
      </c>
      <c r="C156" s="133" t="s">
        <v>571</v>
      </c>
      <c r="D156" s="133" t="s">
        <v>262</v>
      </c>
      <c r="E156" s="133" t="s">
        <v>90</v>
      </c>
      <c r="F156" s="133"/>
      <c r="G156" s="133" t="s">
        <v>56</v>
      </c>
      <c r="H156" s="133" t="s">
        <v>224</v>
      </c>
      <c r="I156" s="133"/>
      <c r="J156" s="133"/>
      <c r="K156" s="133" t="s">
        <v>572</v>
      </c>
      <c r="L156" s="135">
        <v>82193</v>
      </c>
      <c r="M156" s="136">
        <v>9422938</v>
      </c>
      <c r="N156" s="134">
        <v>45934.94121527778</v>
      </c>
    </row>
    <row r="157" spans="1:15" ht="15" customHeight="1">
      <c r="A157" s="135">
        <v>60880</v>
      </c>
      <c r="B157" s="133" t="s">
        <v>111</v>
      </c>
      <c r="C157" s="133" t="s">
        <v>578</v>
      </c>
      <c r="D157" s="133" t="s">
        <v>255</v>
      </c>
      <c r="E157" s="133" t="s">
        <v>146</v>
      </c>
      <c r="F157" s="133"/>
      <c r="G157" s="133" t="s">
        <v>42</v>
      </c>
      <c r="H157" s="133" t="s">
        <v>81</v>
      </c>
      <c r="I157" s="133"/>
      <c r="J157" s="133"/>
      <c r="K157" s="133" t="s">
        <v>579</v>
      </c>
      <c r="L157" s="135">
        <v>82202</v>
      </c>
      <c r="M157" s="136">
        <v>9952464</v>
      </c>
      <c r="N157" s="134">
        <v>45931.590810185182</v>
      </c>
    </row>
    <row r="158" spans="1:15" ht="15" customHeight="1">
      <c r="A158" s="135">
        <v>68566</v>
      </c>
      <c r="B158" s="133" t="s">
        <v>109</v>
      </c>
      <c r="C158" s="133" t="s">
        <v>387</v>
      </c>
      <c r="D158" s="133" t="s">
        <v>262</v>
      </c>
      <c r="E158" s="133" t="s">
        <v>90</v>
      </c>
      <c r="F158" s="133"/>
      <c r="G158" s="133" t="s">
        <v>54</v>
      </c>
      <c r="H158" s="133" t="s">
        <v>326</v>
      </c>
      <c r="I158" s="133"/>
      <c r="J158" s="133"/>
      <c r="K158" s="133" t="s">
        <v>388</v>
      </c>
      <c r="L158" s="135">
        <v>82216</v>
      </c>
      <c r="M158" s="136">
        <v>9959759</v>
      </c>
      <c r="N158" s="134">
        <v>45925</v>
      </c>
    </row>
    <row r="159" spans="1:15" ht="15" customHeight="1">
      <c r="A159" s="135">
        <v>60500</v>
      </c>
      <c r="B159" s="133" t="s">
        <v>111</v>
      </c>
      <c r="C159" s="133" t="s">
        <v>235</v>
      </c>
      <c r="D159" s="133" t="s">
        <v>236</v>
      </c>
      <c r="E159" s="133" t="s">
        <v>146</v>
      </c>
      <c r="F159" s="133"/>
      <c r="G159" s="133" t="s">
        <v>177</v>
      </c>
      <c r="H159" s="133"/>
      <c r="I159" s="133"/>
      <c r="J159" s="133"/>
      <c r="K159" s="133" t="s">
        <v>237</v>
      </c>
      <c r="L159" s="135">
        <v>82500</v>
      </c>
      <c r="M159" s="136">
        <v>9983528</v>
      </c>
      <c r="N159" s="134">
        <v>45912.778622685182</v>
      </c>
    </row>
    <row r="160" spans="1:15" ht="15" customHeight="1">
      <c r="A160" s="135">
        <v>67539</v>
      </c>
      <c r="B160" s="133" t="s">
        <v>109</v>
      </c>
      <c r="C160" s="133" t="s">
        <v>122</v>
      </c>
      <c r="D160" s="133" t="s">
        <v>67</v>
      </c>
      <c r="E160" s="133"/>
      <c r="F160" s="133"/>
      <c r="G160" s="133" t="s">
        <v>103</v>
      </c>
      <c r="H160" s="133" t="s">
        <v>104</v>
      </c>
      <c r="I160" s="133"/>
      <c r="J160" s="133"/>
      <c r="K160" s="133" t="s">
        <v>123</v>
      </c>
      <c r="L160" s="135">
        <v>82554</v>
      </c>
      <c r="M160" s="136">
        <v>9986233</v>
      </c>
      <c r="N160" s="134">
        <v>45885.462395833332</v>
      </c>
    </row>
    <row r="161" spans="1:14" ht="15" customHeight="1">
      <c r="A161" s="135">
        <v>62553</v>
      </c>
      <c r="B161" s="133" t="s">
        <v>109</v>
      </c>
      <c r="C161" s="133" t="s">
        <v>593</v>
      </c>
      <c r="D161" s="133" t="s">
        <v>40</v>
      </c>
      <c r="E161" s="133" t="s">
        <v>41</v>
      </c>
      <c r="F161" s="133"/>
      <c r="G161" s="133" t="s">
        <v>42</v>
      </c>
      <c r="H161" s="133" t="s">
        <v>381</v>
      </c>
      <c r="I161" s="133"/>
      <c r="J161" s="133"/>
      <c r="K161" s="133" t="s">
        <v>594</v>
      </c>
      <c r="L161" s="135">
        <v>82718</v>
      </c>
      <c r="M161" s="136">
        <v>1036549</v>
      </c>
      <c r="N161" s="134">
        <v>45930.236863425933</v>
      </c>
    </row>
    <row r="162" spans="1:14" ht="15" customHeight="1">
      <c r="A162" s="135">
        <v>72076</v>
      </c>
      <c r="B162" s="133" t="s">
        <v>112</v>
      </c>
      <c r="C162" s="133" t="s">
        <v>264</v>
      </c>
      <c r="D162" s="133" t="s">
        <v>43</v>
      </c>
      <c r="E162" s="133" t="s">
        <v>44</v>
      </c>
      <c r="F162" s="133"/>
      <c r="G162" s="133" t="s">
        <v>221</v>
      </c>
      <c r="H162" s="133" t="s">
        <v>740</v>
      </c>
      <c r="I162" s="133"/>
      <c r="J162" s="133"/>
      <c r="K162" s="133" t="s">
        <v>372</v>
      </c>
      <c r="L162" s="135">
        <v>82852</v>
      </c>
      <c r="M162" s="136">
        <v>9592616</v>
      </c>
      <c r="N162" s="134">
        <v>45924</v>
      </c>
    </row>
    <row r="163" spans="1:14" ht="15" customHeight="1">
      <c r="A163" s="135">
        <v>69298</v>
      </c>
      <c r="B163" s="133" t="s">
        <v>112</v>
      </c>
      <c r="C163" s="133" t="s">
        <v>417</v>
      </c>
      <c r="D163" s="133" t="s">
        <v>52</v>
      </c>
      <c r="E163" s="133" t="s">
        <v>98</v>
      </c>
      <c r="F163" s="133"/>
      <c r="G163" s="133" t="s">
        <v>36</v>
      </c>
      <c r="H163" s="133" t="s">
        <v>102</v>
      </c>
      <c r="I163" s="133"/>
      <c r="J163" s="133"/>
      <c r="K163" s="133" t="s">
        <v>418</v>
      </c>
      <c r="L163" s="135">
        <v>84849</v>
      </c>
      <c r="M163" s="136">
        <v>9698226</v>
      </c>
      <c r="N163" s="134">
        <v>45927</v>
      </c>
    </row>
    <row r="164" spans="1:14" ht="15" customHeight="1">
      <c r="A164" s="135">
        <v>76999</v>
      </c>
      <c r="B164" s="133" t="s">
        <v>111</v>
      </c>
      <c r="C164" s="133" t="s">
        <v>347</v>
      </c>
      <c r="D164" s="133" t="s">
        <v>58</v>
      </c>
      <c r="E164" s="133"/>
      <c r="F164" s="133"/>
      <c r="G164" s="133" t="s">
        <v>56</v>
      </c>
      <c r="H164" s="133" t="s">
        <v>70</v>
      </c>
      <c r="I164" s="133"/>
      <c r="J164" s="133"/>
      <c r="K164" s="133" t="s">
        <v>135</v>
      </c>
      <c r="L164" s="135">
        <v>87594</v>
      </c>
      <c r="M164" s="136">
        <v>9865934</v>
      </c>
      <c r="N164" s="134">
        <v>45928</v>
      </c>
    </row>
    <row r="165" spans="1:14" ht="15" customHeight="1">
      <c r="A165" s="135">
        <v>70000</v>
      </c>
      <c r="B165" s="133" t="s">
        <v>111</v>
      </c>
      <c r="C165" s="133" t="s">
        <v>342</v>
      </c>
      <c r="D165" s="133" t="s">
        <v>343</v>
      </c>
      <c r="E165" s="133" t="s">
        <v>193</v>
      </c>
      <c r="F165" s="133"/>
      <c r="G165" s="133" t="s">
        <v>56</v>
      </c>
      <c r="H165" s="133" t="s">
        <v>70</v>
      </c>
      <c r="I165" s="133"/>
      <c r="J165" s="133"/>
      <c r="K165" s="133" t="s">
        <v>344</v>
      </c>
      <c r="L165" s="135">
        <v>87635</v>
      </c>
      <c r="M165" s="136">
        <v>9865910</v>
      </c>
      <c r="N165" s="134">
        <v>45925</v>
      </c>
    </row>
    <row r="166" spans="1:14" ht="15" customHeight="1">
      <c r="A166" s="104"/>
      <c r="B166"/>
      <c r="C166"/>
      <c r="D166"/>
      <c r="E166"/>
      <c r="F166"/>
      <c r="G166"/>
      <c r="H166"/>
      <c r="I166"/>
      <c r="J166"/>
      <c r="K166"/>
      <c r="L166" s="104"/>
      <c r="M166" s="137"/>
      <c r="N166" s="138"/>
    </row>
    <row r="167" spans="1:14" ht="15" customHeight="1">
      <c r="A167" s="104"/>
      <c r="B167" s="50"/>
      <c r="C167" s="54" t="s">
        <v>21</v>
      </c>
      <c r="D167" s="161">
        <f>SUM(A4:A165)</f>
        <v>7656018</v>
      </c>
      <c r="E167" s="161"/>
      <c r="F167"/>
      <c r="G167" s="131"/>
      <c r="H167"/>
      <c r="I167"/>
      <c r="J167"/>
      <c r="K167"/>
      <c r="L167" s="104"/>
      <c r="M167" s="137"/>
      <c r="N167" s="138"/>
    </row>
    <row r="168" spans="1:14" ht="15" customHeight="1">
      <c r="A168" s="104"/>
      <c r="B168" s="50"/>
      <c r="C168" s="54" t="s">
        <v>12</v>
      </c>
      <c r="D168" s="160" t="s">
        <v>749</v>
      </c>
      <c r="E168" s="160"/>
      <c r="F168"/>
      <c r="G168" s="132"/>
      <c r="H168"/>
      <c r="I168"/>
      <c r="J168"/>
      <c r="K168"/>
      <c r="L168" s="104"/>
      <c r="M168" s="137"/>
      <c r="N168" s="138"/>
    </row>
    <row r="169" spans="1:14" ht="15" customHeight="1">
      <c r="A169" s="104"/>
      <c r="B169"/>
      <c r="C169"/>
      <c r="D169"/>
      <c r="E169"/>
      <c r="F169"/>
      <c r="G169"/>
      <c r="H169"/>
      <c r="I169"/>
      <c r="J169"/>
      <c r="K169"/>
      <c r="L169" s="104"/>
      <c r="M169" s="137"/>
      <c r="N169" s="138"/>
    </row>
    <row r="170" spans="1:14" ht="18">
      <c r="B170" s="50"/>
      <c r="C170" s="54" t="s">
        <v>22</v>
      </c>
      <c r="D170" s="54">
        <v>162</v>
      </c>
      <c r="E170" s="56"/>
      <c r="F170" s="57"/>
      <c r="G170" s="51"/>
      <c r="H170" s="52"/>
      <c r="I170" s="167"/>
      <c r="J170" s="167"/>
      <c r="K170" s="167"/>
      <c r="L170" s="160"/>
      <c r="M170" s="160"/>
      <c r="N170" s="139"/>
    </row>
    <row r="171" spans="1:14" ht="18">
      <c r="A171" s="50"/>
      <c r="B171" s="26"/>
      <c r="C171" s="25"/>
      <c r="D171" s="54" t="s">
        <v>745</v>
      </c>
      <c r="E171" s="58"/>
      <c r="F171" s="58"/>
      <c r="G171" s="51"/>
      <c r="H171" s="52"/>
      <c r="I171" s="55"/>
      <c r="J171" s="112"/>
      <c r="K171" s="113"/>
      <c r="L171" s="140"/>
      <c r="M171" s="141"/>
      <c r="N171" s="139"/>
    </row>
    <row r="172" spans="1:14">
      <c r="A172" s="60"/>
      <c r="B172" s="46"/>
      <c r="C172" s="46"/>
      <c r="D172" s="46"/>
      <c r="E172" s="46"/>
      <c r="F172" s="28"/>
      <c r="G172" s="46"/>
      <c r="H172" s="143"/>
      <c r="I172" s="28"/>
      <c r="J172" s="28"/>
      <c r="K172" s="51"/>
      <c r="L172" s="50"/>
      <c r="M172" s="53"/>
      <c r="N172" s="139"/>
    </row>
    <row r="173" spans="1:14">
      <c r="A173" s="50"/>
      <c r="B173" s="164"/>
      <c r="C173" s="165"/>
      <c r="D173" s="7" t="s">
        <v>617</v>
      </c>
      <c r="E173" s="7" t="s">
        <v>443</v>
      </c>
      <c r="F173" s="7" t="s">
        <v>14</v>
      </c>
      <c r="G173" s="51"/>
      <c r="H173" s="144"/>
      <c r="I173" s="28"/>
      <c r="J173" s="28"/>
      <c r="K173" s="51"/>
      <c r="L173" s="50"/>
      <c r="M173" s="53"/>
      <c r="N173" s="139"/>
    </row>
    <row r="174" spans="1:14">
      <c r="A174" s="60"/>
      <c r="B174" s="162" t="s">
        <v>13</v>
      </c>
      <c r="C174" s="163"/>
      <c r="D174" s="86">
        <v>162</v>
      </c>
      <c r="E174" s="86">
        <v>166</v>
      </c>
      <c r="F174" s="111" t="s">
        <v>743</v>
      </c>
      <c r="G174" s="46"/>
      <c r="H174" s="145"/>
      <c r="I174" s="28"/>
      <c r="J174" s="28"/>
      <c r="K174" s="51"/>
      <c r="L174" s="50"/>
      <c r="M174" s="53"/>
      <c r="N174" s="139"/>
    </row>
    <row r="175" spans="1:14">
      <c r="A175" s="60"/>
      <c r="B175" s="105" t="s">
        <v>18</v>
      </c>
      <c r="C175" s="106"/>
      <c r="D175" s="108" t="s">
        <v>750</v>
      </c>
      <c r="E175" s="107">
        <v>1</v>
      </c>
      <c r="F175" s="110" t="s">
        <v>744</v>
      </c>
      <c r="G175" s="46"/>
      <c r="H175" s="146"/>
      <c r="I175" s="28"/>
      <c r="J175" s="28"/>
      <c r="K175" s="51"/>
      <c r="L175" s="50"/>
      <c r="M175" s="53"/>
      <c r="N175" s="139"/>
    </row>
    <row r="176" spans="1:14">
      <c r="A176" s="60"/>
      <c r="B176" s="105" t="s">
        <v>25</v>
      </c>
      <c r="C176" s="106"/>
      <c r="D176" s="109">
        <v>45</v>
      </c>
      <c r="E176" s="107">
        <v>44</v>
      </c>
      <c r="F176" s="110" t="s">
        <v>474</v>
      </c>
      <c r="G176" s="46"/>
      <c r="H176" s="147"/>
      <c r="I176" s="28"/>
      <c r="J176" s="28"/>
      <c r="K176" s="51"/>
      <c r="L176" s="50"/>
      <c r="M176" s="53"/>
      <c r="N176" s="139"/>
    </row>
    <row r="177" spans="1:14">
      <c r="A177" s="60"/>
      <c r="B177" s="105" t="s">
        <v>19</v>
      </c>
      <c r="C177" s="106"/>
      <c r="D177" s="109">
        <v>73</v>
      </c>
      <c r="E177" s="107">
        <v>78</v>
      </c>
      <c r="F177" s="110" t="s">
        <v>321</v>
      </c>
      <c r="G177" s="46"/>
      <c r="H177" s="147"/>
      <c r="I177" s="28"/>
      <c r="J177" s="28"/>
      <c r="K177" s="51"/>
      <c r="L177" s="50"/>
      <c r="M177" s="53"/>
      <c r="N177" s="139"/>
    </row>
    <row r="178" spans="1:14">
      <c r="A178" s="60"/>
      <c r="B178" s="105" t="s">
        <v>20</v>
      </c>
      <c r="C178" s="106"/>
      <c r="D178" s="108">
        <v>44</v>
      </c>
      <c r="E178" s="107">
        <v>43</v>
      </c>
      <c r="F178" s="110" t="s">
        <v>474</v>
      </c>
      <c r="G178" s="46"/>
      <c r="H178" s="147"/>
      <c r="I178" s="28"/>
      <c r="J178" s="28"/>
      <c r="K178" s="51"/>
      <c r="L178" s="50"/>
      <c r="M178" s="53"/>
      <c r="N178" s="139"/>
    </row>
    <row r="179" spans="1:14">
      <c r="A179" s="60"/>
      <c r="B179" s="46"/>
      <c r="C179" s="46"/>
      <c r="D179" s="46"/>
      <c r="E179" s="46"/>
      <c r="F179" s="28"/>
      <c r="G179" s="46"/>
      <c r="H179" s="147"/>
      <c r="I179" s="28"/>
      <c r="J179" s="28"/>
      <c r="K179" s="51"/>
      <c r="L179" s="50"/>
      <c r="M179" s="53"/>
      <c r="N179" s="139"/>
    </row>
    <row r="180" spans="1:14">
      <c r="A180" s="60"/>
      <c r="B180" s="46"/>
      <c r="C180" s="46"/>
      <c r="D180" s="46"/>
      <c r="E180" s="46"/>
      <c r="F180" s="28"/>
      <c r="G180" s="46"/>
      <c r="H180" s="59"/>
      <c r="I180" s="28"/>
      <c r="J180" s="28"/>
      <c r="K180" s="51"/>
      <c r="L180" s="50"/>
      <c r="M180" s="53"/>
      <c r="N180" s="139"/>
    </row>
    <row r="181" spans="1:14">
      <c r="A181" s="60"/>
      <c r="B181" s="46"/>
      <c r="C181" s="46"/>
      <c r="D181" s="46"/>
      <c r="E181" s="46"/>
      <c r="F181" s="28"/>
      <c r="G181" s="46"/>
      <c r="H181" s="59"/>
      <c r="I181" s="28"/>
      <c r="J181" s="28"/>
      <c r="K181" s="51"/>
      <c r="L181" s="50"/>
      <c r="M181" s="53"/>
      <c r="N181" s="139"/>
    </row>
    <row r="182" spans="1:14">
      <c r="A182" s="50"/>
      <c r="B182" s="51"/>
      <c r="C182" s="28"/>
      <c r="D182" s="28"/>
      <c r="E182" s="28"/>
      <c r="F182" s="28"/>
      <c r="G182" s="51"/>
      <c r="H182" s="52"/>
      <c r="I182" s="28"/>
      <c r="J182" s="28"/>
      <c r="K182" s="51"/>
      <c r="L182" s="50"/>
      <c r="M182" s="53"/>
      <c r="N182" s="139"/>
    </row>
    <row r="183" spans="1:14">
      <c r="A183" s="61"/>
      <c r="B183" s="62"/>
      <c r="C183" s="62"/>
      <c r="D183" s="62"/>
      <c r="E183" s="62"/>
      <c r="F183" s="63"/>
      <c r="G183" s="62"/>
      <c r="H183" s="64"/>
      <c r="I183" s="63"/>
      <c r="J183" s="63"/>
      <c r="K183" s="51"/>
      <c r="L183" s="50"/>
      <c r="M183" s="53"/>
      <c r="N183" s="139"/>
    </row>
    <row r="184" spans="1:14">
      <c r="A184" s="60"/>
      <c r="B184" s="46"/>
      <c r="C184" s="46"/>
      <c r="D184" s="46"/>
      <c r="E184" s="46"/>
      <c r="F184" s="28"/>
      <c r="G184" s="46"/>
      <c r="H184" s="59"/>
      <c r="I184" s="28"/>
      <c r="J184" s="28"/>
      <c r="K184" s="51"/>
      <c r="L184" s="50"/>
      <c r="M184" s="53"/>
      <c r="N184" s="139"/>
    </row>
    <row r="185" spans="1:14">
      <c r="A185" s="60"/>
      <c r="B185" s="46"/>
      <c r="C185" s="46"/>
      <c r="D185" s="46"/>
      <c r="E185" s="46"/>
      <c r="F185" s="28"/>
      <c r="G185" s="46"/>
      <c r="H185" s="59"/>
      <c r="I185" s="28"/>
      <c r="J185" s="28"/>
      <c r="K185" s="51"/>
      <c r="L185" s="50"/>
      <c r="M185" s="53"/>
      <c r="N185" s="139"/>
    </row>
    <row r="186" spans="1:14">
      <c r="A186" s="60"/>
      <c r="B186" s="46"/>
      <c r="C186" s="46"/>
      <c r="D186" s="46"/>
      <c r="E186" s="46"/>
      <c r="F186" s="28"/>
      <c r="G186" s="46"/>
      <c r="H186" s="59"/>
      <c r="I186" s="28"/>
      <c r="J186" s="28"/>
      <c r="K186" s="51"/>
      <c r="L186" s="50"/>
      <c r="M186" s="53"/>
      <c r="N186" s="139"/>
    </row>
    <row r="187" spans="1:14">
      <c r="A187" s="60"/>
      <c r="B187" s="46"/>
      <c r="C187" s="46"/>
      <c r="D187" s="46"/>
      <c r="E187" s="46"/>
      <c r="F187" s="28"/>
      <c r="G187" s="46"/>
      <c r="H187" s="59"/>
      <c r="I187" s="28"/>
      <c r="J187" s="28"/>
      <c r="K187" s="51"/>
      <c r="L187" s="50"/>
      <c r="M187" s="53"/>
      <c r="N187" s="139"/>
    </row>
    <row r="188" spans="1:14">
      <c r="A188" s="60"/>
      <c r="B188" s="46"/>
      <c r="C188" s="46"/>
      <c r="D188" s="46"/>
      <c r="E188" s="46"/>
      <c r="F188" s="28"/>
      <c r="G188" s="46"/>
      <c r="H188" s="59"/>
      <c r="I188" s="28"/>
      <c r="J188" s="28"/>
      <c r="K188" s="51"/>
      <c r="L188" s="50"/>
      <c r="M188" s="53"/>
      <c r="N188" s="139"/>
    </row>
    <row r="189" spans="1:14">
      <c r="A189" s="60"/>
      <c r="B189" s="46"/>
      <c r="C189" s="46"/>
      <c r="D189" s="46"/>
      <c r="E189" s="46"/>
      <c r="F189" s="28"/>
      <c r="G189" s="46"/>
      <c r="H189" s="59"/>
      <c r="I189" s="28"/>
      <c r="J189" s="28"/>
      <c r="K189" s="51"/>
      <c r="L189" s="50"/>
      <c r="M189" s="53"/>
      <c r="N189" s="139"/>
    </row>
    <row r="190" spans="1:14">
      <c r="A190" s="60"/>
      <c r="B190" s="46"/>
      <c r="C190" s="46"/>
      <c r="D190" s="46"/>
      <c r="E190" s="46"/>
      <c r="F190" s="28"/>
      <c r="G190" s="46"/>
      <c r="H190" s="59"/>
      <c r="I190" s="28"/>
      <c r="J190" s="28"/>
      <c r="K190" s="51"/>
      <c r="L190" s="50"/>
      <c r="M190" s="53"/>
      <c r="N190" s="139"/>
    </row>
    <row r="191" spans="1:14">
      <c r="A191" s="60"/>
      <c r="B191" s="46"/>
      <c r="C191" s="46"/>
      <c r="D191" s="46"/>
      <c r="E191" s="46"/>
      <c r="F191" s="28"/>
      <c r="G191" s="46"/>
      <c r="H191" s="59"/>
      <c r="I191" s="28"/>
      <c r="J191" s="28"/>
      <c r="K191" s="51"/>
      <c r="L191" s="50"/>
      <c r="M191" s="53"/>
      <c r="N191" s="139"/>
    </row>
    <row r="192" spans="1:14">
      <c r="A192" s="60"/>
      <c r="B192" s="46"/>
      <c r="C192" s="46"/>
      <c r="D192" s="46"/>
      <c r="E192" s="46"/>
      <c r="F192" s="28"/>
      <c r="G192" s="46"/>
      <c r="H192" s="59"/>
      <c r="I192" s="28"/>
      <c r="J192" s="28"/>
      <c r="K192" s="51"/>
      <c r="L192" s="50"/>
      <c r="M192" s="53"/>
      <c r="N192" s="139"/>
    </row>
    <row r="193" spans="1:14">
      <c r="A193" s="60"/>
      <c r="B193" s="46"/>
      <c r="C193" s="46"/>
      <c r="D193" s="46"/>
      <c r="E193" s="46"/>
      <c r="F193" s="28"/>
      <c r="G193" s="46"/>
      <c r="H193" s="59"/>
      <c r="I193" s="28"/>
      <c r="J193" s="28"/>
      <c r="K193" s="51"/>
      <c r="L193" s="50"/>
      <c r="M193" s="53"/>
      <c r="N193" s="139"/>
    </row>
    <row r="194" spans="1:14">
      <c r="A194" s="60"/>
      <c r="B194" s="46"/>
      <c r="C194" s="46"/>
      <c r="D194" s="46"/>
      <c r="E194" s="46"/>
      <c r="F194" s="28"/>
      <c r="G194" s="46"/>
      <c r="H194" s="59"/>
      <c r="I194" s="28"/>
      <c r="J194" s="28"/>
      <c r="K194" s="51"/>
      <c r="L194" s="50"/>
      <c r="M194" s="53"/>
      <c r="N194" s="139"/>
    </row>
    <row r="195" spans="1:14">
      <c r="A195" s="60"/>
      <c r="B195" s="46"/>
      <c r="C195" s="46"/>
      <c r="D195" s="46"/>
      <c r="E195" s="46"/>
      <c r="F195" s="28"/>
      <c r="G195" s="46"/>
      <c r="H195" s="59"/>
      <c r="I195" s="28"/>
      <c r="J195" s="28"/>
      <c r="K195" s="51"/>
      <c r="L195" s="50"/>
      <c r="M195" s="53"/>
      <c r="N195" s="139"/>
    </row>
    <row r="196" spans="1:14">
      <c r="A196" s="60"/>
      <c r="B196" s="46"/>
      <c r="C196" s="46"/>
      <c r="D196" s="46"/>
      <c r="E196" s="46"/>
      <c r="F196" s="28"/>
      <c r="G196" s="46"/>
      <c r="H196" s="59"/>
      <c r="I196" s="28"/>
      <c r="J196" s="28"/>
      <c r="K196" s="51"/>
      <c r="L196" s="50"/>
      <c r="M196" s="53"/>
      <c r="N196" s="139"/>
    </row>
    <row r="197" spans="1:14">
      <c r="A197" s="50"/>
      <c r="B197" s="28"/>
      <c r="C197" s="28"/>
      <c r="D197" s="28"/>
      <c r="E197" s="28"/>
      <c r="F197" s="28"/>
      <c r="G197" s="46"/>
      <c r="H197" s="59"/>
      <c r="I197" s="28"/>
      <c r="J197" s="28"/>
      <c r="K197" s="51"/>
      <c r="L197" s="50"/>
      <c r="M197" s="53"/>
      <c r="N197" s="139"/>
    </row>
    <row r="198" spans="1:14">
      <c r="A198" s="60"/>
      <c r="B198" s="46"/>
      <c r="C198" s="46"/>
      <c r="D198" s="46"/>
      <c r="E198" s="46"/>
      <c r="F198" s="28"/>
      <c r="G198" s="46"/>
      <c r="H198" s="59"/>
      <c r="I198" s="28"/>
      <c r="J198" s="28"/>
      <c r="K198" s="51"/>
      <c r="L198" s="50"/>
      <c r="M198" s="53"/>
      <c r="N198" s="139"/>
    </row>
    <row r="199" spans="1:14">
      <c r="A199" s="60"/>
      <c r="B199" s="46"/>
      <c r="C199" s="46"/>
      <c r="D199" s="46"/>
      <c r="E199" s="46"/>
      <c r="F199" s="28"/>
      <c r="G199" s="46"/>
      <c r="H199" s="59"/>
      <c r="I199" s="28"/>
      <c r="J199" s="28"/>
      <c r="K199" s="51"/>
      <c r="L199" s="50"/>
      <c r="M199" s="53"/>
      <c r="N199" s="139"/>
    </row>
    <row r="200" spans="1:14">
      <c r="A200" s="60"/>
      <c r="B200" s="46"/>
      <c r="C200" s="46"/>
      <c r="D200" s="46"/>
      <c r="E200" s="46"/>
      <c r="F200" s="28"/>
      <c r="G200" s="46"/>
      <c r="H200" s="59"/>
      <c r="I200" s="28"/>
      <c r="J200" s="28"/>
      <c r="K200" s="51"/>
      <c r="L200" s="50"/>
      <c r="M200" s="53"/>
      <c r="N200" s="139"/>
    </row>
    <row r="201" spans="1:14">
      <c r="A201" s="60"/>
      <c r="B201" s="46"/>
      <c r="C201" s="46"/>
      <c r="D201" s="46"/>
      <c r="E201" s="46"/>
      <c r="F201" s="28"/>
      <c r="G201" s="46"/>
      <c r="H201" s="59"/>
      <c r="I201" s="28"/>
      <c r="J201" s="28"/>
      <c r="K201" s="51"/>
      <c r="L201" s="50"/>
      <c r="M201" s="53"/>
      <c r="N201" s="139"/>
    </row>
    <row r="202" spans="1:14">
      <c r="A202" s="60"/>
      <c r="B202" s="46"/>
      <c r="C202" s="46"/>
      <c r="D202" s="46"/>
      <c r="E202" s="46"/>
      <c r="F202" s="28"/>
      <c r="G202" s="46"/>
      <c r="H202" s="59"/>
      <c r="I202" s="28"/>
      <c r="J202" s="28"/>
      <c r="K202" s="51"/>
      <c r="L202" s="50"/>
      <c r="M202" s="53"/>
      <c r="N202" s="139"/>
    </row>
    <row r="203" spans="1:14">
      <c r="A203" s="60"/>
      <c r="B203" s="46"/>
      <c r="C203" s="46"/>
      <c r="D203" s="46"/>
      <c r="E203" s="46"/>
      <c r="F203" s="28"/>
      <c r="G203" s="46"/>
      <c r="H203" s="59"/>
      <c r="I203" s="28"/>
      <c r="J203" s="28"/>
      <c r="K203" s="51"/>
      <c r="L203" s="50"/>
      <c r="M203" s="53"/>
      <c r="N203" s="139"/>
    </row>
    <row r="204" spans="1:14">
      <c r="A204" s="60"/>
      <c r="B204" s="46"/>
      <c r="C204" s="46"/>
      <c r="D204" s="46"/>
      <c r="E204" s="46"/>
      <c r="F204" s="28"/>
      <c r="G204" s="46"/>
      <c r="H204" s="59"/>
      <c r="I204" s="28"/>
      <c r="J204" s="28"/>
      <c r="K204" s="51"/>
      <c r="L204" s="50"/>
      <c r="M204" s="53"/>
      <c r="N204" s="139"/>
    </row>
    <row r="205" spans="1:14">
      <c r="A205" s="60"/>
      <c r="B205" s="46"/>
      <c r="C205" s="46"/>
      <c r="D205" s="46"/>
      <c r="E205" s="46"/>
      <c r="F205" s="28"/>
      <c r="G205" s="46"/>
      <c r="H205" s="59"/>
      <c r="I205" s="28"/>
      <c r="J205" s="28"/>
      <c r="K205" s="51"/>
      <c r="L205" s="50"/>
      <c r="M205" s="53"/>
      <c r="N205" s="139"/>
    </row>
    <row r="206" spans="1:14">
      <c r="A206" s="60"/>
      <c r="B206" s="46"/>
      <c r="C206" s="46"/>
      <c r="D206" s="46"/>
      <c r="E206" s="46"/>
      <c r="F206" s="28"/>
      <c r="G206" s="46"/>
      <c r="H206" s="59"/>
      <c r="I206" s="28"/>
      <c r="J206" s="28"/>
      <c r="K206" s="51"/>
      <c r="L206" s="50"/>
      <c r="M206" s="53"/>
      <c r="N206" s="139"/>
    </row>
    <row r="207" spans="1:14">
      <c r="A207" s="60"/>
      <c r="B207" s="46"/>
      <c r="C207" s="46"/>
      <c r="D207" s="46"/>
      <c r="E207" s="46"/>
      <c r="F207" s="28"/>
      <c r="G207" s="46"/>
      <c r="H207" s="59"/>
      <c r="I207" s="28"/>
      <c r="J207" s="28"/>
      <c r="K207" s="51"/>
      <c r="L207" s="50"/>
      <c r="M207" s="53"/>
      <c r="N207" s="139"/>
    </row>
    <row r="208" spans="1:14">
      <c r="A208" s="60"/>
      <c r="B208" s="28"/>
      <c r="C208" s="46"/>
      <c r="D208" s="46"/>
      <c r="E208" s="28"/>
      <c r="F208" s="28"/>
      <c r="G208" s="46"/>
      <c r="H208" s="59"/>
      <c r="I208" s="28"/>
      <c r="J208" s="28"/>
      <c r="K208" s="51"/>
      <c r="L208" s="50"/>
      <c r="M208" s="53"/>
      <c r="N208" s="139"/>
    </row>
    <row r="209" spans="1:14">
      <c r="A209" s="60"/>
      <c r="B209" s="46"/>
      <c r="C209" s="46"/>
      <c r="D209" s="46"/>
      <c r="E209" s="46"/>
      <c r="F209" s="28"/>
      <c r="G209" s="46"/>
      <c r="H209" s="59"/>
      <c r="I209" s="28"/>
      <c r="J209" s="28"/>
      <c r="K209" s="51"/>
      <c r="L209" s="50"/>
      <c r="M209" s="53"/>
      <c r="N209" s="139"/>
    </row>
    <row r="210" spans="1:14">
      <c r="A210" s="60"/>
      <c r="B210" s="46"/>
      <c r="C210" s="46"/>
      <c r="D210" s="46"/>
      <c r="E210" s="28"/>
      <c r="F210" s="28"/>
      <c r="G210" s="46"/>
      <c r="H210" s="59"/>
      <c r="I210" s="28"/>
      <c r="J210" s="28"/>
      <c r="K210" s="51"/>
      <c r="L210" s="50"/>
      <c r="M210" s="53"/>
      <c r="N210" s="139"/>
    </row>
    <row r="211" spans="1:14">
      <c r="A211" s="60"/>
      <c r="B211" s="46"/>
      <c r="C211" s="46"/>
      <c r="D211" s="46"/>
      <c r="E211" s="46"/>
      <c r="F211" s="28"/>
      <c r="G211" s="46"/>
      <c r="H211" s="59"/>
      <c r="I211" s="28"/>
      <c r="J211" s="28"/>
      <c r="K211" s="51"/>
      <c r="L211" s="50"/>
      <c r="M211" s="53"/>
      <c r="N211" s="139"/>
    </row>
    <row r="212" spans="1:14">
      <c r="A212" s="60"/>
      <c r="B212" s="46"/>
      <c r="C212" s="46"/>
      <c r="D212" s="46"/>
      <c r="E212" s="46"/>
      <c r="F212" s="28"/>
      <c r="G212" s="46"/>
      <c r="H212" s="59"/>
      <c r="I212" s="28"/>
      <c r="J212" s="28"/>
      <c r="K212" s="51"/>
      <c r="L212" s="50"/>
      <c r="M212" s="53"/>
      <c r="N212" s="139"/>
    </row>
    <row r="213" spans="1:14">
      <c r="A213" s="60"/>
      <c r="B213" s="46"/>
      <c r="C213" s="46"/>
      <c r="D213" s="46"/>
      <c r="E213" s="46"/>
      <c r="F213" s="28"/>
      <c r="G213" s="46"/>
      <c r="H213" s="59"/>
      <c r="I213" s="28"/>
      <c r="J213" s="28"/>
      <c r="K213" s="51"/>
      <c r="L213" s="50"/>
      <c r="M213" s="53"/>
      <c r="N213" s="139"/>
    </row>
    <row r="214" spans="1:14">
      <c r="A214" s="60"/>
      <c r="B214" s="46"/>
      <c r="C214" s="46"/>
      <c r="D214" s="46"/>
      <c r="E214" s="46"/>
      <c r="F214" s="28"/>
      <c r="G214" s="46"/>
      <c r="H214" s="59"/>
      <c r="I214" s="28"/>
      <c r="J214" s="28"/>
      <c r="K214" s="51"/>
      <c r="L214" s="50"/>
      <c r="M214" s="53"/>
      <c r="N214" s="139"/>
    </row>
    <row r="215" spans="1:14">
      <c r="A215" s="60"/>
      <c r="B215" s="46"/>
      <c r="C215" s="46"/>
      <c r="D215" s="46"/>
      <c r="E215" s="46"/>
      <c r="F215" s="28"/>
      <c r="G215" s="46"/>
      <c r="H215" s="59"/>
      <c r="I215" s="28"/>
      <c r="J215" s="28"/>
      <c r="K215" s="51"/>
      <c r="L215" s="50"/>
      <c r="M215" s="53"/>
      <c r="N215" s="139"/>
    </row>
    <row r="216" spans="1:14">
      <c r="A216" s="60"/>
      <c r="B216" s="46"/>
      <c r="C216" s="46"/>
      <c r="D216" s="46"/>
      <c r="E216" s="46"/>
      <c r="F216" s="28"/>
      <c r="G216" s="46"/>
      <c r="H216" s="59"/>
      <c r="I216" s="28"/>
      <c r="J216" s="28"/>
      <c r="K216" s="51"/>
      <c r="L216" s="50"/>
      <c r="M216" s="53"/>
      <c r="N216" s="139"/>
    </row>
    <row r="217" spans="1:14">
      <c r="A217" s="60"/>
      <c r="B217" s="46"/>
      <c r="C217" s="46"/>
      <c r="D217" s="46"/>
      <c r="E217" s="46"/>
      <c r="F217" s="28"/>
      <c r="G217" s="46"/>
      <c r="H217" s="59"/>
      <c r="I217" s="28"/>
      <c r="J217" s="28"/>
      <c r="K217" s="51"/>
      <c r="L217" s="50"/>
      <c r="M217" s="53"/>
      <c r="N217" s="139"/>
    </row>
    <row r="218" spans="1:14">
      <c r="A218" s="60"/>
      <c r="B218" s="46"/>
      <c r="C218" s="46"/>
      <c r="D218" s="46"/>
      <c r="E218" s="46"/>
      <c r="F218" s="28"/>
      <c r="G218" s="46"/>
      <c r="H218" s="59"/>
      <c r="I218" s="28"/>
      <c r="J218" s="28"/>
      <c r="K218" s="51"/>
      <c r="L218" s="50"/>
      <c r="M218" s="53"/>
      <c r="N218" s="139"/>
    </row>
    <row r="219" spans="1:14">
      <c r="A219" s="60"/>
      <c r="B219" s="46"/>
      <c r="C219" s="46"/>
      <c r="D219" s="46"/>
      <c r="E219" s="46"/>
      <c r="F219" s="28"/>
      <c r="G219" s="46"/>
      <c r="H219" s="59"/>
      <c r="I219" s="28"/>
      <c r="J219" s="28"/>
      <c r="K219" s="51"/>
      <c r="L219" s="50"/>
      <c r="M219" s="53"/>
      <c r="N219" s="139"/>
    </row>
    <row r="220" spans="1:14">
      <c r="A220" s="60"/>
      <c r="B220" s="46"/>
      <c r="C220" s="46"/>
      <c r="D220" s="46"/>
      <c r="E220" s="46"/>
      <c r="F220" s="28"/>
      <c r="G220" s="46"/>
      <c r="H220" s="59"/>
      <c r="I220" s="28"/>
      <c r="J220" s="28"/>
      <c r="K220" s="51"/>
      <c r="L220" s="50"/>
      <c r="M220" s="53"/>
      <c r="N220" s="139"/>
    </row>
    <row r="221" spans="1:14">
      <c r="A221" s="60"/>
      <c r="B221" s="46"/>
      <c r="C221" s="46"/>
      <c r="D221" s="46"/>
      <c r="E221" s="46"/>
      <c r="F221" s="28"/>
      <c r="G221" s="46"/>
      <c r="H221" s="59"/>
      <c r="I221" s="28"/>
      <c r="J221" s="28"/>
      <c r="K221" s="51"/>
      <c r="L221" s="50"/>
      <c r="M221" s="53"/>
      <c r="N221" s="142"/>
    </row>
    <row r="222" spans="1:14">
      <c r="A222" s="60"/>
      <c r="B222" s="46"/>
      <c r="C222" s="46"/>
      <c r="D222" s="46"/>
      <c r="E222" s="46"/>
      <c r="F222" s="28"/>
      <c r="G222" s="46"/>
      <c r="H222" s="59"/>
      <c r="I222" s="28"/>
      <c r="J222" s="28"/>
      <c r="K222" s="51"/>
      <c r="L222" s="50"/>
      <c r="M222" s="53"/>
      <c r="N222" s="139"/>
    </row>
    <row r="223" spans="1:14">
      <c r="A223" s="60"/>
      <c r="B223" s="46"/>
      <c r="C223" s="46"/>
      <c r="D223" s="46"/>
      <c r="E223" s="46"/>
      <c r="F223" s="28"/>
      <c r="G223" s="46"/>
      <c r="H223" s="59"/>
      <c r="I223" s="28"/>
      <c r="J223" s="28"/>
      <c r="K223" s="51"/>
      <c r="L223" s="50"/>
      <c r="M223" s="53"/>
      <c r="N223" s="139"/>
    </row>
    <row r="224" spans="1:14">
      <c r="A224" s="60"/>
      <c r="B224" s="46"/>
      <c r="C224" s="46"/>
      <c r="D224" s="46"/>
      <c r="E224" s="28"/>
      <c r="F224" s="28"/>
      <c r="G224" s="46"/>
      <c r="H224" s="59"/>
      <c r="I224" s="28"/>
      <c r="J224" s="28"/>
      <c r="K224" s="51"/>
      <c r="L224" s="50"/>
      <c r="M224" s="53"/>
      <c r="N224" s="139"/>
    </row>
    <row r="225" spans="1:14">
      <c r="A225" s="60"/>
      <c r="B225" s="46"/>
      <c r="C225" s="46"/>
      <c r="D225" s="46"/>
      <c r="E225" s="46"/>
      <c r="F225" s="28"/>
      <c r="G225" s="46"/>
      <c r="H225" s="59"/>
      <c r="I225" s="28"/>
      <c r="J225" s="28"/>
      <c r="K225" s="51"/>
      <c r="L225" s="50"/>
      <c r="M225" s="53"/>
      <c r="N225" s="139"/>
    </row>
    <row r="226" spans="1:14">
      <c r="A226" s="60"/>
      <c r="B226" s="46"/>
      <c r="C226" s="46"/>
      <c r="D226" s="46"/>
      <c r="E226" s="46"/>
      <c r="F226" s="28"/>
      <c r="G226" s="46"/>
      <c r="H226" s="59"/>
      <c r="I226" s="28"/>
      <c r="J226" s="28"/>
      <c r="K226" s="51"/>
      <c r="L226" s="50"/>
      <c r="M226" s="53"/>
      <c r="N226" s="139"/>
    </row>
    <row r="227" spans="1:14">
      <c r="A227" s="65"/>
      <c r="B227" s="66"/>
      <c r="C227" s="67"/>
      <c r="D227" s="67"/>
      <c r="E227" s="67"/>
      <c r="F227" s="67"/>
      <c r="G227" s="67"/>
      <c r="H227" s="67"/>
      <c r="I227" s="67"/>
      <c r="J227" s="67"/>
      <c r="K227" s="67"/>
      <c r="L227" s="68"/>
      <c r="M227" s="69"/>
      <c r="N227" s="70"/>
    </row>
    <row r="228" spans="1:14">
      <c r="F228" s="14"/>
      <c r="G228" s="33"/>
      <c r="H228" s="25"/>
      <c r="I228" s="25"/>
      <c r="J228" s="25"/>
      <c r="K228" s="25"/>
      <c r="L228" s="26"/>
    </row>
    <row r="229" spans="1:14" ht="26.25">
      <c r="G229" s="38"/>
      <c r="H229" s="25"/>
      <c r="I229" s="25"/>
      <c r="J229" s="25"/>
      <c r="K229" s="25"/>
      <c r="L229" s="26"/>
    </row>
    <row r="230" spans="1:14">
      <c r="F230" s="14"/>
      <c r="G230" s="39"/>
      <c r="H230" s="25"/>
      <c r="I230" s="25"/>
      <c r="J230" s="25"/>
      <c r="K230" s="25"/>
      <c r="L230" s="26"/>
    </row>
    <row r="231" spans="1:14">
      <c r="F231" s="30"/>
      <c r="G231" s="40"/>
      <c r="H231" s="31"/>
      <c r="I231" s="25"/>
      <c r="J231" s="25"/>
      <c r="K231" s="25"/>
      <c r="L231" s="26"/>
    </row>
    <row r="232" spans="1:14">
      <c r="F232" s="14"/>
      <c r="G232" s="41"/>
      <c r="H232" s="32"/>
      <c r="I232" s="25"/>
      <c r="J232" s="25"/>
      <c r="K232" s="25"/>
      <c r="L232" s="26"/>
    </row>
    <row r="233" spans="1:14">
      <c r="F233" s="14"/>
      <c r="G233" s="39"/>
      <c r="H233" s="25"/>
      <c r="I233" s="25"/>
      <c r="J233" s="25"/>
      <c r="K233" s="25"/>
      <c r="L233" s="26"/>
    </row>
    <row r="234" spans="1:14">
      <c r="F234" s="14"/>
      <c r="G234" s="42"/>
      <c r="H234" s="25"/>
      <c r="I234" s="25"/>
      <c r="J234" s="25"/>
      <c r="K234" s="25"/>
      <c r="L234" s="26"/>
    </row>
    <row r="235" spans="1:14">
      <c r="F235" s="14"/>
      <c r="G235" s="39"/>
      <c r="H235" s="25"/>
      <c r="I235" s="25"/>
      <c r="J235" s="25"/>
      <c r="K235" s="25"/>
      <c r="L235" s="26"/>
    </row>
    <row r="236" spans="1:14">
      <c r="F236" s="14"/>
      <c r="G236" s="39"/>
      <c r="H236" s="25"/>
      <c r="I236" s="25"/>
      <c r="J236" s="25"/>
      <c r="K236" s="25"/>
      <c r="L236" s="26"/>
    </row>
    <row r="237" spans="1:14">
      <c r="F237" s="14"/>
      <c r="G237" s="34"/>
      <c r="H237" s="25"/>
      <c r="I237" s="25"/>
      <c r="J237" s="25"/>
      <c r="K237" s="25"/>
      <c r="L237" s="26"/>
    </row>
    <row r="238" spans="1:14">
      <c r="F238" s="14"/>
      <c r="G238" s="34"/>
      <c r="H238" s="25"/>
      <c r="I238" s="25"/>
      <c r="J238" s="25"/>
      <c r="K238" s="25"/>
      <c r="L238" s="26"/>
    </row>
    <row r="239" spans="1:14">
      <c r="A239" s="36"/>
      <c r="B239" s="14"/>
      <c r="C239" s="14"/>
      <c r="D239" s="14"/>
      <c r="E239" s="14"/>
      <c r="F239" s="14"/>
      <c r="G239" s="34"/>
      <c r="I239" s="33"/>
      <c r="J239" s="33"/>
    </row>
    <row r="240" spans="1:14">
      <c r="A240" s="36"/>
      <c r="B240" s="14"/>
      <c r="C240" s="14"/>
      <c r="D240" s="14"/>
      <c r="E240" s="14"/>
      <c r="F240" s="14"/>
      <c r="G240" s="34"/>
    </row>
    <row r="241" spans="1:11">
      <c r="A241" s="36"/>
      <c r="B241" s="14"/>
      <c r="C241" s="14"/>
      <c r="D241" s="14"/>
      <c r="E241" s="14"/>
      <c r="F241" s="14"/>
      <c r="G241" s="34"/>
    </row>
    <row r="242" spans="1:11">
      <c r="A242" s="36"/>
      <c r="B242" s="14"/>
      <c r="C242" s="14"/>
      <c r="D242" s="14"/>
      <c r="E242" s="14"/>
      <c r="F242" s="14"/>
      <c r="G242" s="34"/>
    </row>
    <row r="243" spans="1:11">
      <c r="A243" s="36"/>
      <c r="B243" s="14"/>
      <c r="C243" s="14"/>
      <c r="D243" s="14"/>
      <c r="E243" s="14"/>
      <c r="F243" s="14"/>
      <c r="G243" s="34"/>
    </row>
    <row r="244" spans="1:11">
      <c r="A244" s="36"/>
      <c r="B244" s="14"/>
      <c r="C244" s="34"/>
      <c r="D244" s="14"/>
      <c r="E244" s="14"/>
      <c r="F244" s="14"/>
      <c r="G244" s="34"/>
    </row>
    <row r="245" spans="1:11">
      <c r="A245" s="36"/>
      <c r="B245" s="14"/>
      <c r="C245" s="35"/>
      <c r="D245" s="14"/>
      <c r="E245" s="14"/>
      <c r="F245" s="14"/>
      <c r="G245" s="34"/>
    </row>
    <row r="246" spans="1:11">
      <c r="A246" s="36"/>
      <c r="B246" s="14"/>
      <c r="C246" s="24"/>
      <c r="D246" s="14"/>
      <c r="E246" s="14"/>
      <c r="F246" s="14"/>
      <c r="G246" s="34"/>
    </row>
    <row r="247" spans="1:11">
      <c r="A247" s="36"/>
      <c r="B247" s="14"/>
      <c r="C247" s="14"/>
      <c r="D247" s="14"/>
      <c r="E247" s="14"/>
      <c r="F247" s="14"/>
      <c r="G247" s="34"/>
    </row>
    <row r="248" spans="1:11">
      <c r="A248" s="36"/>
      <c r="B248" s="14"/>
      <c r="C248" s="14"/>
      <c r="D248" s="14"/>
      <c r="E248" s="14"/>
      <c r="F248" s="14"/>
      <c r="G248" s="34"/>
    </row>
    <row r="249" spans="1:11">
      <c r="A249" s="36"/>
      <c r="B249" s="14"/>
      <c r="C249" s="14"/>
      <c r="D249" s="14"/>
      <c r="E249" s="14"/>
      <c r="F249" s="14"/>
      <c r="G249" s="34"/>
    </row>
    <row r="250" spans="1:11">
      <c r="A250" s="36"/>
      <c r="B250" s="14"/>
      <c r="C250" s="14"/>
      <c r="D250" s="14"/>
      <c r="E250" s="14"/>
      <c r="F250" s="14"/>
      <c r="G250" s="34"/>
    </row>
    <row r="251" spans="1:11">
      <c r="A251" s="36"/>
      <c r="B251" s="14"/>
      <c r="C251" s="14"/>
      <c r="D251" s="14"/>
      <c r="E251" s="14"/>
      <c r="F251" s="14"/>
      <c r="G251" s="34"/>
    </row>
    <row r="252" spans="1:11">
      <c r="A252" s="36"/>
      <c r="B252" s="14"/>
      <c r="C252" s="14"/>
      <c r="D252" s="14"/>
      <c r="E252" s="14"/>
      <c r="F252" s="14"/>
      <c r="G252" s="34"/>
      <c r="K252" s="14"/>
    </row>
    <row r="253" spans="1:11">
      <c r="A253" s="36"/>
      <c r="B253" s="14"/>
      <c r="C253" s="14"/>
      <c r="D253" s="14"/>
      <c r="E253" s="14"/>
      <c r="F253" s="14"/>
      <c r="G253" s="34"/>
      <c r="K253" s="14"/>
    </row>
    <row r="254" spans="1:11">
      <c r="A254" s="36"/>
      <c r="B254" s="14"/>
      <c r="C254" s="14"/>
      <c r="D254" s="14"/>
      <c r="E254" s="14"/>
      <c r="F254" s="14"/>
      <c r="G254" s="34"/>
      <c r="K254" s="14"/>
    </row>
    <row r="255" spans="1:11">
      <c r="A255" s="36"/>
      <c r="B255" s="14"/>
      <c r="C255" s="14"/>
      <c r="D255" s="14"/>
      <c r="E255" s="14"/>
      <c r="F255" s="14"/>
      <c r="G255" s="34"/>
      <c r="K255" s="14"/>
    </row>
    <row r="256" spans="1:11">
      <c r="A256" s="36"/>
      <c r="B256" s="14"/>
      <c r="C256" s="14"/>
      <c r="D256" s="14"/>
      <c r="E256" s="14"/>
      <c r="F256" s="14"/>
      <c r="G256" s="34"/>
      <c r="K256" s="14"/>
    </row>
    <row r="257" spans="1:11">
      <c r="A257" s="36"/>
      <c r="B257" s="14"/>
      <c r="C257" s="14"/>
      <c r="D257" s="14"/>
      <c r="E257" s="14"/>
      <c r="F257" s="14"/>
      <c r="G257" s="34"/>
      <c r="K257" s="14"/>
    </row>
    <row r="258" spans="1:11">
      <c r="A258" s="36"/>
      <c r="B258" s="14"/>
      <c r="C258" s="14"/>
      <c r="D258" s="14"/>
      <c r="E258" s="14"/>
      <c r="F258" s="14"/>
      <c r="G258" s="34"/>
      <c r="K258" s="14"/>
    </row>
    <row r="259" spans="1:11">
      <c r="A259" s="36"/>
      <c r="B259" s="14"/>
      <c r="C259" s="14"/>
      <c r="D259" s="14"/>
      <c r="E259" s="14"/>
      <c r="F259" s="14"/>
      <c r="G259" s="34"/>
      <c r="K259" s="14"/>
    </row>
    <row r="260" spans="1:11">
      <c r="A260" s="36"/>
      <c r="B260" s="14"/>
      <c r="C260" s="14"/>
      <c r="D260" s="14"/>
      <c r="E260" s="14"/>
      <c r="F260" s="14"/>
      <c r="G260" s="34"/>
      <c r="K260" s="14"/>
    </row>
    <row r="261" spans="1:11">
      <c r="A261" s="36"/>
      <c r="B261" s="14"/>
      <c r="C261" s="14"/>
      <c r="D261" s="14"/>
      <c r="E261" s="14"/>
      <c r="F261" s="14"/>
      <c r="G261" s="34"/>
      <c r="K261" s="14"/>
    </row>
    <row r="266" spans="1:11">
      <c r="I266" s="2"/>
      <c r="J266" s="2"/>
      <c r="K266" s="14"/>
    </row>
    <row r="267" spans="1:11">
      <c r="I267" s="2"/>
      <c r="J267" s="2"/>
      <c r="K267" s="14"/>
    </row>
  </sheetData>
  <autoFilter ref="A3:N3">
    <sortState ref="A4:N165">
      <sortCondition ref="L3"/>
    </sortState>
  </autoFilter>
  <mergeCells count="7">
    <mergeCell ref="D168:E168"/>
    <mergeCell ref="D167:E167"/>
    <mergeCell ref="B174:C174"/>
    <mergeCell ref="B173:C173"/>
    <mergeCell ref="A1:N1"/>
    <mergeCell ref="I170:K170"/>
    <mergeCell ref="L170:M17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GrainFlow USA and Canada trends</vt:lpstr>
      <vt:lpstr>Vessels sailed from USA and Can</vt:lpstr>
      <vt:lpstr>Discharged US and Canadia grain</vt:lpstr>
      <vt:lpstr>Grain and vessels at 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psosnovsky</cp:lastModifiedBy>
  <dcterms:created xsi:type="dcterms:W3CDTF">2024-01-07T14:59:43Z</dcterms:created>
  <dcterms:modified xsi:type="dcterms:W3CDTF">2025-10-22T22:28:36Z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a40d845a-3aaa-48ee-a7ba-cdf94704076b</vt:lpwstr>
  </property>
</Properties>
</file>