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DIN\departments\Промышленные грузы\_Файлы с Office2\Юля Зайцева\Grains Flow\ISM GrainFlow\2025\North Atlantic &amp; NOPAC\"/>
    </mc:Choice>
  </mc:AlternateContent>
  <bookViews>
    <workbookView xWindow="615" yWindow="915" windowWidth="25440" windowHeight="15930"/>
  </bookViews>
  <sheets>
    <sheet name="GrainFlow France trends" sheetId="28" r:id="rId1"/>
    <sheet name="Vessels sailed from France" sheetId="25" r:id="rId2"/>
    <sheet name="Discharged French grain" sheetId="26" r:id="rId3"/>
    <sheet name="Grain and vessels at sea" sheetId="27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6" l="1"/>
  <c r="D86" i="27" l="1"/>
  <c r="C20" i="25" l="1"/>
</calcChain>
</file>

<file path=xl/sharedStrings.xml><?xml version="1.0" encoding="utf-8"?>
<sst xmlns="http://schemas.openxmlformats.org/spreadsheetml/2006/main" count="938" uniqueCount="387">
  <si>
    <t>Tunisia</t>
  </si>
  <si>
    <t>POD</t>
  </si>
  <si>
    <t>POL</t>
  </si>
  <si>
    <t>wheat</t>
  </si>
  <si>
    <t>Shipper</t>
  </si>
  <si>
    <t>Spain</t>
  </si>
  <si>
    <t>Terminal of loading</t>
  </si>
  <si>
    <t>Morocco</t>
  </si>
  <si>
    <t>Grain type</t>
  </si>
  <si>
    <t>Departure Date</t>
  </si>
  <si>
    <t>Volume, tons</t>
  </si>
  <si>
    <t>Vessel name</t>
  </si>
  <si>
    <t>Ship owner/manager</t>
  </si>
  <si>
    <t>DWT</t>
  </si>
  <si>
    <t>w-o-w change</t>
  </si>
  <si>
    <t>TOTAL number of vsls</t>
  </si>
  <si>
    <t>w-o-w</t>
  </si>
  <si>
    <t>Netherlands</t>
  </si>
  <si>
    <t>Date of discharge</t>
  </si>
  <si>
    <t>Discharge country</t>
  </si>
  <si>
    <t>small Handy / Handymax(13-49k dwt)</t>
  </si>
  <si>
    <t>Coasters/minibulkers (up to 13k dwt)</t>
  </si>
  <si>
    <t>Supramax/Ultramax (49-67k dwt)</t>
  </si>
  <si>
    <t>Panamax/Kamsarmax/Cape (above 67k dwt)</t>
  </si>
  <si>
    <t>TOTAL IMPORT (tons)</t>
  </si>
  <si>
    <t>barley</t>
  </si>
  <si>
    <t>GRAIN AT SEA IN TOTAL (tons)</t>
  </si>
  <si>
    <t>NUMBER OF VESSELS AT SEA</t>
  </si>
  <si>
    <t>week</t>
  </si>
  <si>
    <t>number of vsls</t>
  </si>
  <si>
    <t>small Handy / Handymax (13-49k dwt)</t>
  </si>
  <si>
    <t>grain at sea</t>
  </si>
  <si>
    <t>Berth</t>
  </si>
  <si>
    <t>UK</t>
  </si>
  <si>
    <t xml:space="preserve"> </t>
  </si>
  <si>
    <t>grain, tons</t>
  </si>
  <si>
    <t>IMO</t>
  </si>
  <si>
    <t>TOTAL EXPORT (tons)</t>
  </si>
  <si>
    <t>previous week</t>
  </si>
  <si>
    <t>current week</t>
  </si>
  <si>
    <t>Importer/Receiver</t>
  </si>
  <si>
    <t>Importer / receiver</t>
  </si>
  <si>
    <t>-</t>
  </si>
  <si>
    <t>Portugal</t>
  </si>
  <si>
    <t>-1</t>
  </si>
  <si>
    <t>Germany</t>
  </si>
  <si>
    <t>Rouen</t>
  </si>
  <si>
    <t>BZ</t>
  </si>
  <si>
    <t>Soufflet</t>
  </si>
  <si>
    <t>Bayonne</t>
  </si>
  <si>
    <t>Maisica</t>
  </si>
  <si>
    <t>La Pallice</t>
  </si>
  <si>
    <t>Socomac</t>
  </si>
  <si>
    <t>Lecureur</t>
  </si>
  <si>
    <t>Hamburg</t>
  </si>
  <si>
    <t>SicaAtlantique</t>
  </si>
  <si>
    <t>Las Palmas</t>
  </si>
  <si>
    <t>malt</t>
  </si>
  <si>
    <t>Senalia</t>
  </si>
  <si>
    <t>Nantes</t>
  </si>
  <si>
    <t>Invivo</t>
  </si>
  <si>
    <t>Lisbon</t>
  </si>
  <si>
    <t>Sbiv</t>
  </si>
  <si>
    <t>Viterra</t>
  </si>
  <si>
    <t>-3</t>
  </si>
  <si>
    <t>=</t>
  </si>
  <si>
    <t>Dunkirk</t>
  </si>
  <si>
    <t>NordCereales</t>
  </si>
  <si>
    <t>Mauritania</t>
  </si>
  <si>
    <t>Casablanca</t>
  </si>
  <si>
    <t>Abidjan</t>
  </si>
  <si>
    <t>Kathy C</t>
  </si>
  <si>
    <t>Manisa Sole</t>
  </si>
  <si>
    <t>Bordeaux</t>
  </si>
  <si>
    <t>Saipol</t>
  </si>
  <si>
    <t>Leixoes</t>
  </si>
  <si>
    <t>Ivory Coast</t>
  </si>
  <si>
    <t>Zaliv</t>
  </si>
  <si>
    <t>+1</t>
  </si>
  <si>
    <t>Egypt</t>
  </si>
  <si>
    <t>China</t>
  </si>
  <si>
    <t>Simarex</t>
  </si>
  <si>
    <t>Bunge</t>
  </si>
  <si>
    <t>Belgium</t>
  </si>
  <si>
    <t>Fos</t>
  </si>
  <si>
    <t>Tellines</t>
  </si>
  <si>
    <t>Algeria</t>
  </si>
  <si>
    <t>BZ Grains</t>
  </si>
  <si>
    <t>corn</t>
  </si>
  <si>
    <t>Italy</t>
  </si>
  <si>
    <t>Les Sables d'Olonne</t>
  </si>
  <si>
    <t>Rosyth</t>
  </si>
  <si>
    <t>Gijon</t>
  </si>
  <si>
    <t>Saadet</t>
  </si>
  <si>
    <t>Hamburg Way</t>
  </si>
  <si>
    <t>Madagascar</t>
  </si>
  <si>
    <t>Toamasina</t>
  </si>
  <si>
    <t>Cerealis</t>
  </si>
  <si>
    <t>Rades</t>
  </si>
  <si>
    <t>Cornion</t>
  </si>
  <si>
    <t>Eems Stream</t>
  </si>
  <si>
    <t>Navin Kestrel</t>
  </si>
  <si>
    <t>Motril</t>
  </si>
  <si>
    <t>Kestrel Marine</t>
  </si>
  <si>
    <t>Arklow Arrow</t>
  </si>
  <si>
    <t>Arklow Shipping ULC</t>
  </si>
  <si>
    <t>Selecta</t>
  </si>
  <si>
    <t>Bari</t>
  </si>
  <si>
    <t>Jns Lake</t>
  </si>
  <si>
    <t>Jianxin</t>
  </si>
  <si>
    <t>Manisa Bulk SRL</t>
  </si>
  <si>
    <t>Celebrity</t>
  </si>
  <si>
    <t>Amsterdam</t>
  </si>
  <si>
    <t>Faversham Ships Ltd</t>
  </si>
  <si>
    <t>Vertom Shipping &amp; Trading Bv</t>
  </si>
  <si>
    <t>Margate</t>
  </si>
  <si>
    <t>Morroco</t>
  </si>
  <si>
    <t>Agadir</t>
  </si>
  <si>
    <t>Ciner Ship Management</t>
  </si>
  <si>
    <t>Kynthos</t>
  </si>
  <si>
    <t>Saudi Arabia</t>
  </si>
  <si>
    <t>King Abdullah</t>
  </si>
  <si>
    <t>Kate C</t>
  </si>
  <si>
    <t>Iana</t>
  </si>
  <si>
    <t>Sas van Gent</t>
  </si>
  <si>
    <t>Iana Shipping</t>
  </si>
  <si>
    <t>Berthold D</t>
  </si>
  <si>
    <t>K&amp;T Holland</t>
  </si>
  <si>
    <t>Fri Tide</t>
  </si>
  <si>
    <t>Tonnay</t>
  </si>
  <si>
    <t>Kopervik Ship Invest</t>
  </si>
  <si>
    <t>Hannah H</t>
  </si>
  <si>
    <t>Ortona</t>
  </si>
  <si>
    <t>Hana Shipping &amp; Trading</t>
  </si>
  <si>
    <t>Lady Leyla</t>
  </si>
  <si>
    <t>Leyla Shipping</t>
  </si>
  <si>
    <t>Lady Hannah</t>
  </si>
  <si>
    <t>Seville</t>
  </si>
  <si>
    <t>Lady Hannah Rederej</t>
  </si>
  <si>
    <t>Drawsko</t>
  </si>
  <si>
    <t>Erato Two Shipping</t>
  </si>
  <si>
    <t>Pindo</t>
  </si>
  <si>
    <t>Valencia</t>
  </si>
  <si>
    <t>Sicar Naviera</t>
  </si>
  <si>
    <t>Strength</t>
  </si>
  <si>
    <t>Yanbu</t>
  </si>
  <si>
    <t>Fri Bergen</t>
  </si>
  <si>
    <t>Sables</t>
  </si>
  <si>
    <t>Cavac</t>
  </si>
  <si>
    <t>Unimarin Denizcilik</t>
  </si>
  <si>
    <t>Campbell Shipping Co Ltd</t>
  </si>
  <si>
    <t>Norse Veracruz</t>
  </si>
  <si>
    <t>Nissen Kaiun Co Ltd</t>
  </si>
  <si>
    <t>Federal Bering</t>
  </si>
  <si>
    <t>Jorf Lasfar</t>
  </si>
  <si>
    <t>Federal Atlantic Ltd</t>
  </si>
  <si>
    <t>Cyprus</t>
  </si>
  <si>
    <t>Larnaca</t>
  </si>
  <si>
    <t>Deb Velvet Marine</t>
  </si>
  <si>
    <t>week 39</t>
  </si>
  <si>
    <t>+3</t>
  </si>
  <si>
    <t>malt.bly</t>
  </si>
  <si>
    <t>Kopervik Ship Mgmt Poland</t>
  </si>
  <si>
    <t>Cargill</t>
  </si>
  <si>
    <t>Solina</t>
  </si>
  <si>
    <t>Blainville</t>
  </si>
  <si>
    <t>Agrial</t>
  </si>
  <si>
    <t>Latvia</t>
  </si>
  <si>
    <t>Riga</t>
  </si>
  <si>
    <t>Senegal</t>
  </si>
  <si>
    <t>Dakar</t>
  </si>
  <si>
    <t>Vessels that discharged French grain, week 40 (Sep 29-Oct 5)</t>
  </si>
  <si>
    <t>Grain enroute ex France, week 40 (Sep 29-Oct 5)</t>
  </si>
  <si>
    <t>French grains sailed away from major export ports, week 40 (Sep 29-Oct 5)</t>
  </si>
  <si>
    <t>Krislin</t>
  </si>
  <si>
    <t>HS Krislin</t>
  </si>
  <si>
    <t>Halki</t>
  </si>
  <si>
    <t>Pegasus Ocean Services Inc</t>
  </si>
  <si>
    <t>Ultra Handy</t>
  </si>
  <si>
    <t>Riviera Maritime Ventures</t>
  </si>
  <si>
    <t>New Siham</t>
  </si>
  <si>
    <t>Libya</t>
  </si>
  <si>
    <t>Tripoli</t>
  </si>
  <si>
    <t>Tolunay Shipping</t>
  </si>
  <si>
    <t>Arklow Raider</t>
  </si>
  <si>
    <t>Ireland</t>
  </si>
  <si>
    <t>Waterford</t>
  </si>
  <si>
    <t>Invermore Shipping</t>
  </si>
  <si>
    <t>Iolaos</t>
  </si>
  <si>
    <t>Sea 224 Leasing</t>
  </si>
  <si>
    <t>Afina I</t>
  </si>
  <si>
    <t>Monfalcone</t>
  </si>
  <si>
    <t>Afina Navigation</t>
  </si>
  <si>
    <t>Sider Miramare</t>
  </si>
  <si>
    <t>Sider Miramare Shipping</t>
  </si>
  <si>
    <t>African Macaw</t>
  </si>
  <si>
    <t>Cote DIvoire</t>
  </si>
  <si>
    <t>African Macaw Shipping</t>
  </si>
  <si>
    <t>My Melody</t>
  </si>
  <si>
    <t>Oristano</t>
  </si>
  <si>
    <t>Night Blue Shipping</t>
  </si>
  <si>
    <t>Antari</t>
  </si>
  <si>
    <t>Port La Nouvelle</t>
  </si>
  <si>
    <t>Greece</t>
  </si>
  <si>
    <t>Piraeus</t>
  </si>
  <si>
    <t>PERKAM MARITIME CO</t>
  </si>
  <si>
    <t>Federal Cedar</t>
  </si>
  <si>
    <t>Rdj Maasstroom</t>
  </si>
  <si>
    <t>Dundalk</t>
  </si>
  <si>
    <t>Rdj Masstroom Shipping</t>
  </si>
  <si>
    <t>Boc Bremen</t>
  </si>
  <si>
    <t>Antwerp</t>
  </si>
  <si>
    <t>EGF ASSET GMBH &amp; CO KG</t>
  </si>
  <si>
    <t>Seaharmony</t>
  </si>
  <si>
    <t>Qatar</t>
  </si>
  <si>
    <t>Myrtian Maritime</t>
  </si>
  <si>
    <t>week 40</t>
  </si>
  <si>
    <t>-10</t>
  </si>
  <si>
    <t>Harlequin</t>
  </si>
  <si>
    <t>Canfornav Ltd</t>
  </si>
  <si>
    <t>Katagalan Ace</t>
  </si>
  <si>
    <t>Katagalan Ace SA</t>
  </si>
  <si>
    <t>Larixborg</t>
  </si>
  <si>
    <t>Wagenborg</t>
  </si>
  <si>
    <t>Medi Zuoz</t>
  </si>
  <si>
    <t>D'amico Dry Dac</t>
  </si>
  <si>
    <t>Medizuoz</t>
  </si>
  <si>
    <t>D'Amico Dry DAC</t>
  </si>
  <si>
    <t>Bz</t>
  </si>
  <si>
    <t>Huangpu</t>
  </si>
  <si>
    <t>Laskaridis Maritime SA</t>
  </si>
  <si>
    <t>Kaszuby</t>
  </si>
  <si>
    <t>Polsteam</t>
  </si>
  <si>
    <t>Vertom Jose</t>
  </si>
  <si>
    <t>Vertom Bereederungs GmbH</t>
  </si>
  <si>
    <t>Federal Kushiro</t>
  </si>
  <si>
    <t>Baffin Investments</t>
  </si>
  <si>
    <t>+5</t>
  </si>
  <si>
    <t>+2</t>
  </si>
  <si>
    <t>+11</t>
  </si>
  <si>
    <t>+258 691 (+148%)</t>
  </si>
  <si>
    <t>Suurhusen.S</t>
  </si>
  <si>
    <t>Nisshin Shipping Co Ltd</t>
  </si>
  <si>
    <t>Cs Caprice</t>
  </si>
  <si>
    <t>Karilin</t>
  </si>
  <si>
    <t>Erith</t>
  </si>
  <si>
    <t>Hs Karilin</t>
  </si>
  <si>
    <t>Kauri</t>
  </si>
  <si>
    <t>Teesport</t>
  </si>
  <si>
    <t>Cotinga</t>
  </si>
  <si>
    <t>Hadley Shipping Co Ltd</t>
  </si>
  <si>
    <t>malt. bly</t>
  </si>
  <si>
    <t>Ethra 1</t>
  </si>
  <si>
    <t>Cartagena</t>
  </si>
  <si>
    <t>Granit</t>
  </si>
  <si>
    <t>waxy</t>
  </si>
  <si>
    <t>Arklow Villa</t>
  </si>
  <si>
    <t>Eurasud</t>
  </si>
  <si>
    <t>Arklow</t>
  </si>
  <si>
    <t>Arklow Cloud</t>
  </si>
  <si>
    <t>Liverpool</t>
  </si>
  <si>
    <t>Sea Melody</t>
  </si>
  <si>
    <t>Eems Exe</t>
  </si>
  <si>
    <t>Ipswich</t>
  </si>
  <si>
    <t>Amny Eems</t>
  </si>
  <si>
    <t>Glasgow</t>
  </si>
  <si>
    <t>Hansa Christinsoe</t>
  </si>
  <si>
    <t>Agralia</t>
  </si>
  <si>
    <t>Ripley Prosperity</t>
  </si>
  <si>
    <t>Arklow Manor</t>
  </si>
  <si>
    <t>Safi</t>
  </si>
  <si>
    <t>Coastal Shipping</t>
  </si>
  <si>
    <t>Eems Dart</t>
  </si>
  <si>
    <t>New Holland</t>
  </si>
  <si>
    <t>Entente</t>
  </si>
  <si>
    <t>Amny Dollard</t>
  </si>
  <si>
    <t>Celtic Venture</t>
  </si>
  <si>
    <t>Ponta Delgada</t>
  </si>
  <si>
    <t>Stroombank</t>
  </si>
  <si>
    <t>Dinteloord</t>
  </si>
  <si>
    <t>Eems Ranger</t>
  </si>
  <si>
    <t>Holland Malt</t>
  </si>
  <si>
    <t>Thebe</t>
  </si>
  <si>
    <t>Plymouth</t>
  </si>
  <si>
    <t>Arklow Clipper</t>
  </si>
  <si>
    <t>Southampton</t>
  </si>
  <si>
    <t>Cahore Shipping</t>
  </si>
  <si>
    <t>Jsp Tornoe</t>
  </si>
  <si>
    <t>Misje Iris</t>
  </si>
  <si>
    <t>Aveiro</t>
  </si>
  <si>
    <t>Wilson Pola</t>
  </si>
  <si>
    <t>Kythira I</t>
  </si>
  <si>
    <t>Thailand</t>
  </si>
  <si>
    <t>Sriracha</t>
  </si>
  <si>
    <t>International Maritime Ent</t>
  </si>
  <si>
    <t>Green Itajai</t>
  </si>
  <si>
    <t>Yangpu</t>
  </si>
  <si>
    <t>Mfm Jazz</t>
  </si>
  <si>
    <t>Franbo Lines Corp</t>
  </si>
  <si>
    <t>Nicholas</t>
  </si>
  <si>
    <t>Bangladesh</t>
  </si>
  <si>
    <t>Chittagong</t>
  </si>
  <si>
    <t>Hydrea Marine Co Ltd</t>
  </si>
  <si>
    <t>Mountpark</t>
  </si>
  <si>
    <t>Reunion</t>
  </si>
  <si>
    <t>Mountpark Shipping</t>
  </si>
  <si>
    <t>Wadi Alkarnak</t>
  </si>
  <si>
    <t>Alexandria</t>
  </si>
  <si>
    <t>National Navigation Co</t>
  </si>
  <si>
    <t>Atayal Mariner</t>
  </si>
  <si>
    <t>Guadeloupe</t>
  </si>
  <si>
    <t xml:space="preserve">Atayal Marine </t>
  </si>
  <si>
    <t>Wadi Alyarmouk</t>
  </si>
  <si>
    <t xml:space="preserve">Kenan Atasoy </t>
  </si>
  <si>
    <t>Asalet</t>
  </si>
  <si>
    <t>Brazil</t>
  </si>
  <si>
    <t>Salvador</t>
  </si>
  <si>
    <t>Federal Frontier</t>
  </si>
  <si>
    <t>Nouakchott</t>
  </si>
  <si>
    <t>Salvinia</t>
  </si>
  <si>
    <t>Caen</t>
  </si>
  <si>
    <t>Cape Doukato</t>
  </si>
  <si>
    <t>Salimare Marine</t>
  </si>
  <si>
    <t>Livita</t>
  </si>
  <si>
    <t>Christina Selmmer</t>
  </si>
  <si>
    <t>Cameroon</t>
  </si>
  <si>
    <t>York</t>
  </si>
  <si>
    <t>Selmer Bulk Shipowning</t>
  </si>
  <si>
    <t>Etg Southern Cross</t>
  </si>
  <si>
    <t>Noma Shipping Co Ltd</t>
  </si>
  <si>
    <t>Resko</t>
  </si>
  <si>
    <t>Birgit</t>
  </si>
  <si>
    <t>Clipper Tarpon</t>
  </si>
  <si>
    <t>BZ Grais</t>
  </si>
  <si>
    <t>Cl Yuxi</t>
  </si>
  <si>
    <t>Esna</t>
  </si>
  <si>
    <t>Nord Stark</t>
  </si>
  <si>
    <t>Ms Nord Stark Shipping</t>
  </si>
  <si>
    <t>Rossana</t>
  </si>
  <si>
    <t>Dinteldijk</t>
  </si>
  <si>
    <t>Immingham</t>
  </si>
  <si>
    <t>Bc Lara</t>
  </si>
  <si>
    <t>Tobruk</t>
  </si>
  <si>
    <t>Arklow Cape</t>
  </si>
  <si>
    <t>Fri Liepaja</t>
  </si>
  <si>
    <t>Canical</t>
  </si>
  <si>
    <t>Kopervik</t>
  </si>
  <si>
    <t>Arklow Glen</t>
  </si>
  <si>
    <t>Nava Dionyssos</t>
  </si>
  <si>
    <t>Termini Imerese</t>
  </si>
  <si>
    <t>Kornet &amp; Zonen Bv</t>
  </si>
  <si>
    <t>-86 950 (-22%)</t>
  </si>
  <si>
    <t>-125 341 (-6.7%)</t>
  </si>
  <si>
    <t>(-7)</t>
  </si>
  <si>
    <t>Cosco Shipping Specialized-chr</t>
  </si>
  <si>
    <t>Panbulk Shipping Dmcc</t>
  </si>
  <si>
    <t>Niriis Shipping Sa</t>
  </si>
  <si>
    <t>Intresco Ltd-uke</t>
  </si>
  <si>
    <t>White Line Co</t>
  </si>
  <si>
    <t>Capital-executive Ship Mgmt</t>
  </si>
  <si>
    <t>Hs Krislin</t>
  </si>
  <si>
    <t>Perkam Maritime Co</t>
  </si>
  <si>
    <t>Egf Asset Gmbh &amp; Co Kg</t>
  </si>
  <si>
    <t>Hs Kauri Ou</t>
  </si>
  <si>
    <t>Chandlerson Marine Transport</t>
  </si>
  <si>
    <t>Bankship Iv Bv</t>
  </si>
  <si>
    <t>Kopuzlar Denizcilik</t>
  </si>
  <si>
    <t>Charles M Willie &amp; Co Shipping</t>
  </si>
  <si>
    <t>Eems Ranger Bv</t>
  </si>
  <si>
    <t>Jsp Torno Schiffahrt Gmbh &amp; Co</t>
  </si>
  <si>
    <t>Salvinia Steamship Ltd</t>
  </si>
  <si>
    <t>Ugland Bulk Shipping As</t>
  </si>
  <si>
    <t>Misje Ecobulk As</t>
  </si>
  <si>
    <t>Gillie &amp; Blair Shipping</t>
  </si>
  <si>
    <t>Hansa Christiansoe Schiffahrts</t>
  </si>
  <si>
    <t>Erato Three Shipping Ltd</t>
  </si>
  <si>
    <t>Sunship Eurocoaster</t>
  </si>
  <si>
    <t>Wilson Shipowning As</t>
  </si>
  <si>
    <t>Frisian Chartering Gmbh &amp; Co</t>
  </si>
  <si>
    <t>Navinorte Sa</t>
  </si>
  <si>
    <t>Rossana Schiffahrts Db</t>
  </si>
  <si>
    <t>Dinteldijk 2.0 Bv</t>
  </si>
  <si>
    <t>Bc Lara Shipping Ltd</t>
  </si>
  <si>
    <t>Polska Zegluga Morska Pp</t>
  </si>
  <si>
    <t>Nava Dionyssos Marine</t>
  </si>
  <si>
    <t>-4</t>
  </si>
  <si>
    <t>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</si>
</sst>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_₴_-;\-* #,##0.00_₴_-;_-* &quot;-&quot;??_₴_-;_-@_-"/>
    <numFmt numFmtId="167" formatCode="#,##0.000"/>
    <numFmt numFmtId="168" formatCode="_-* #,##0.00_-;_-* #,##0.00\-;_-* &quot;-&quot;??_-;_-@_-"/>
    <numFmt numFmtId="169" formatCode="_-* #,##0\ _₽_-;\-* #,##0\ _₽_-;_-* &quot;-&quot;??\ _₽_-;_-@_-"/>
    <numFmt numFmtId="170" formatCode="#,##0.0000_ ;\-#,##0.0000\ "/>
    <numFmt numFmtId="171" formatCode="dd\.mm\.yyyy;@"/>
    <numFmt numFmtId="172" formatCode="#,##0.0000"/>
    <numFmt numFmtId="173" formatCode="#,##0.000_ ;\-#,##0.000\ "/>
    <numFmt numFmtId="174" formatCode="0.00000"/>
    <numFmt numFmtId="175" formatCode="_-* #,##0.000\ _₽_-;\-* #,##0.000\ _₽_-;_-* &quot;-&quot;???\ _₽_-;_-@_-"/>
    <numFmt numFmtId="176" formatCode="#,##0.00000"/>
    <numFmt numFmtId="177" formatCode="#,##0.00000_ ;\-#,##0.00000\ "/>
    <numFmt numFmtId="178" formatCode="_-* #,##0.0000\ _₽_-;\-* #,##0.0000\ _₽_-;_-* &quot;-&quot;????\ _₽_-;_-@_-"/>
    <numFmt numFmtId="179" formatCode="0.0000000"/>
  </numFmts>
  <fonts count="7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"/>
      <family val="2"/>
    </font>
    <font>
      <sz val="9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"/>
      <name val="Calibri"/>
      <family val="2"/>
      <charset val="204"/>
      <scheme val="minor"/>
    </font>
    <font>
      <sz val="8"/>
      <color theme="1" tint="0.499984740745262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Tahoma"/>
      <family val="2"/>
    </font>
    <font>
      <sz val="11"/>
      <name val="Tahoma"/>
      <family val="2"/>
    </font>
    <font>
      <b/>
      <sz val="14"/>
      <color theme="5"/>
      <name val="Tahoma"/>
      <family val="2"/>
    </font>
    <font>
      <sz val="11"/>
      <color theme="5"/>
      <name val="Tahoma"/>
      <family val="2"/>
    </font>
    <font>
      <b/>
      <sz val="16"/>
      <color theme="4"/>
      <name val="Tahoma"/>
      <family val="2"/>
    </font>
    <font>
      <b/>
      <sz val="15"/>
      <color theme="4"/>
      <name val="Tahoma"/>
      <family val="2"/>
    </font>
    <font>
      <sz val="11"/>
      <name val="Calibri"/>
      <family val="2"/>
      <charset val="204"/>
      <scheme val="minor"/>
    </font>
    <font>
      <i/>
      <sz val="12"/>
      <color rgb="FF144376"/>
      <name val="PT Sans"/>
      <family val="2"/>
      <charset val="204"/>
    </font>
    <font>
      <b/>
      <i/>
      <sz val="12"/>
      <color rgb="FF144376"/>
      <name val="PT Sans"/>
      <family val="2"/>
      <charset val="204"/>
    </font>
    <font>
      <sz val="12"/>
      <color theme="1"/>
      <name val="Times New Roman"/>
      <family val="1"/>
      <charset val="204"/>
    </font>
    <font>
      <b/>
      <sz val="11"/>
      <name val="Tahoma"/>
      <family val="2"/>
      <charset val="204"/>
    </font>
    <font>
      <b/>
      <sz val="11"/>
      <color theme="1"/>
      <name val="Tahoma"/>
      <family val="2"/>
      <charset val="204"/>
    </font>
    <font>
      <sz val="12"/>
      <color theme="1"/>
      <name val="Tahoma"/>
      <family val="2"/>
      <charset val="204"/>
    </font>
    <font>
      <sz val="11"/>
      <name val="Tahoma"/>
      <family val="2"/>
      <charset val="204"/>
    </font>
    <font>
      <sz val="11"/>
      <color theme="1"/>
      <name val="Tahoma"/>
      <family val="2"/>
      <charset val="204"/>
    </font>
    <font>
      <sz val="16"/>
      <color rgb="FFFF0000"/>
      <name val="Tahoma"/>
      <family val="2"/>
    </font>
    <font>
      <sz val="11"/>
      <color indexed="8"/>
      <name val="Calibri"/>
      <family val="2"/>
      <charset val="204"/>
    </font>
    <font>
      <b/>
      <sz val="14"/>
      <color theme="5"/>
      <name val="Tahoma"/>
      <family val="2"/>
      <charset val="204"/>
    </font>
    <font>
      <b/>
      <sz val="11"/>
      <name val="Tahoma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20"/>
      <name val="Calibri"/>
      <family val="2"/>
      <charset val="204"/>
      <scheme val="minor"/>
    </font>
    <font>
      <b/>
      <sz val="11"/>
      <color theme="5"/>
      <name val="Tahoma"/>
      <family val="2"/>
    </font>
    <font>
      <sz val="10"/>
      <color theme="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1">
    <xf numFmtId="0" fontId="0" fillId="0" borderId="0"/>
    <xf numFmtId="0" fontId="3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8" fillId="20" borderId="2" applyNumberFormat="0" applyAlignment="0" applyProtection="0"/>
    <xf numFmtId="0" fontId="27" fillId="4" borderId="0" applyNumberFormat="0" applyBorder="0" applyAlignment="0" applyProtection="0"/>
    <xf numFmtId="0" fontId="28" fillId="20" borderId="2" applyNumberFormat="0" applyAlignment="0" applyProtection="0"/>
    <xf numFmtId="0" fontId="29" fillId="21" borderId="3" applyNumberFormat="0" applyAlignment="0" applyProtection="0"/>
    <xf numFmtId="0" fontId="30" fillId="0" borderId="4" applyNumberFormat="0" applyFill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29" fillId="21" borderId="3" applyNumberFormat="0" applyAlignment="0" applyProtection="0"/>
    <xf numFmtId="0" fontId="31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32" fillId="7" borderId="2" applyNumberFormat="0" applyAlignment="0" applyProtection="0"/>
    <xf numFmtId="0" fontId="30" fillId="0" borderId="4" applyNumberFormat="0" applyFill="0" applyAlignment="0" applyProtection="0"/>
    <xf numFmtId="0" fontId="27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3" fillId="3" borderId="0" applyNumberFormat="0" applyBorder="0" applyAlignment="0" applyProtection="0"/>
    <xf numFmtId="0" fontId="32" fillId="7" borderId="2" applyNumberFormat="0" applyAlignment="0" applyProtection="0"/>
    <xf numFmtId="16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0" borderId="0">
      <alignment horizontal="center"/>
    </xf>
    <xf numFmtId="0" fontId="13" fillId="0" borderId="0"/>
    <xf numFmtId="0" fontId="23" fillId="0" borderId="0">
      <alignment horizontal="center"/>
    </xf>
    <xf numFmtId="0" fontId="1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167" fontId="24" fillId="0" borderId="0"/>
    <xf numFmtId="0" fontId="1" fillId="0" borderId="0"/>
    <xf numFmtId="0" fontId="1" fillId="0" borderId="0"/>
    <xf numFmtId="0" fontId="1" fillId="0" borderId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33" fillId="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7" fontId="23" fillId="0" borderId="0" applyFill="0" applyBorder="0" applyProtection="0">
      <alignment horizontal="center"/>
    </xf>
    <xf numFmtId="0" fontId="35" fillId="20" borderId="9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31" fillId="0" borderId="7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35" fillId="20" borderId="9" applyNumberFormat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3" fillId="0" borderId="0" applyNumberFormat="0" applyFill="0" applyBorder="0" applyProtection="0">
      <alignment horizontal="left"/>
    </xf>
    <xf numFmtId="0" fontId="15" fillId="21" borderId="3" applyNumberFormat="0" applyAlignment="0" applyProtection="0"/>
    <xf numFmtId="0" fontId="15" fillId="21" borderId="3" applyNumberFormat="0" applyAlignment="0" applyProtection="0"/>
    <xf numFmtId="0" fontId="15" fillId="21" borderId="3" applyNumberFormat="0" applyAlignment="0" applyProtection="0"/>
    <xf numFmtId="0" fontId="15" fillId="21" borderId="3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3" fillId="0" borderId="0">
      <alignment horizontal="center"/>
    </xf>
    <xf numFmtId="167" fontId="24" fillId="0" borderId="0"/>
    <xf numFmtId="0" fontId="23" fillId="0" borderId="0">
      <alignment horizontal="center"/>
    </xf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23" fillId="0" borderId="0">
      <alignment horizontal="center"/>
    </xf>
    <xf numFmtId="0" fontId="4" fillId="0" borderId="0" applyFill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2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65" fontId="1" fillId="0" borderId="0" applyFont="0" applyFill="0" applyBorder="0" applyAlignment="0" applyProtection="0"/>
    <xf numFmtId="0" fontId="4" fillId="0" borderId="0" applyFill="0" applyProtection="0"/>
    <xf numFmtId="0" fontId="1" fillId="0" borderId="0"/>
    <xf numFmtId="0" fontId="1" fillId="0" borderId="0"/>
    <xf numFmtId="0" fontId="6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1" fillId="0" borderId="0"/>
  </cellStyleXfs>
  <cellXfs count="150">
    <xf numFmtId="0" fontId="0" fillId="0" borderId="0" xfId="0"/>
    <xf numFmtId="0" fontId="46" fillId="0" borderId="0" xfId="0" applyFont="1"/>
    <xf numFmtId="0" fontId="47" fillId="0" borderId="0" xfId="0" applyFont="1" applyAlignment="1">
      <alignment horizontal="left"/>
    </xf>
    <xf numFmtId="0" fontId="48" fillId="0" borderId="0" xfId="411" applyFont="1" applyFill="1" applyAlignment="1">
      <alignment horizontal="left" vertical="center"/>
    </xf>
    <xf numFmtId="0" fontId="47" fillId="0" borderId="0" xfId="0" applyFont="1" applyAlignment="1">
      <alignment horizontal="center"/>
    </xf>
    <xf numFmtId="4" fontId="47" fillId="0" borderId="0" xfId="0" applyNumberFormat="1" applyFont="1" applyAlignment="1">
      <alignment horizontal="center" vertical="top"/>
    </xf>
    <xf numFmtId="3" fontId="47" fillId="0" borderId="0" xfId="0" applyNumberFormat="1" applyFont="1" applyAlignment="1">
      <alignment horizontal="center" vertical="center"/>
    </xf>
    <xf numFmtId="3" fontId="0" fillId="0" borderId="0" xfId="0" applyNumberFormat="1"/>
    <xf numFmtId="0" fontId="56" fillId="0" borderId="0" xfId="0" applyFont="1"/>
    <xf numFmtId="0" fontId="57" fillId="0" borderId="1" xfId="0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49" fontId="58" fillId="0" borderId="1" xfId="410" applyNumberFormat="1" applyFont="1" applyBorder="1" applyAlignment="1">
      <alignment horizontal="center"/>
    </xf>
    <xf numFmtId="49" fontId="61" fillId="0" borderId="1" xfId="410" applyNumberFormat="1" applyFont="1" applyBorder="1" applyAlignment="1">
      <alignment horizontal="center"/>
    </xf>
    <xf numFmtId="1" fontId="47" fillId="0" borderId="0" xfId="0" applyNumberFormat="1" applyFont="1" applyAlignment="1">
      <alignment horizontal="left"/>
    </xf>
    <xf numFmtId="0" fontId="57" fillId="0" borderId="14" xfId="0" applyFont="1" applyFill="1" applyBorder="1" applyAlignment="1">
      <alignment horizontal="center" vertical="center"/>
    </xf>
    <xf numFmtId="1" fontId="60" fillId="0" borderId="1" xfId="0" applyNumberFormat="1" applyFont="1" applyFill="1" applyBorder="1" applyAlignment="1">
      <alignment horizontal="center" vertical="center"/>
    </xf>
    <xf numFmtId="169" fontId="61" fillId="0" borderId="0" xfId="410" applyNumberFormat="1" applyFont="1" applyAlignment="1">
      <alignment horizontal="center"/>
    </xf>
    <xf numFmtId="3" fontId="57" fillId="0" borderId="13" xfId="410" applyNumberFormat="1" applyFont="1" applyFill="1" applyBorder="1" applyAlignment="1">
      <alignment horizontal="center" vertical="center"/>
    </xf>
    <xf numFmtId="3" fontId="47" fillId="0" borderId="0" xfId="0" applyNumberFormat="1" applyFont="1" applyAlignment="1">
      <alignment horizontal="center"/>
    </xf>
    <xf numFmtId="3" fontId="57" fillId="0" borderId="14" xfId="410" applyNumberFormat="1" applyFont="1" applyFill="1" applyBorder="1" applyAlignment="1">
      <alignment horizontal="center" vertical="center"/>
    </xf>
    <xf numFmtId="0" fontId="60" fillId="0" borderId="0" xfId="0" applyFont="1" applyBorder="1" applyAlignment="1">
      <alignment horizontal="left"/>
    </xf>
    <xf numFmtId="0" fontId="53" fillId="0" borderId="0" xfId="0" applyFont="1"/>
    <xf numFmtId="169" fontId="61" fillId="0" borderId="0" xfId="410" applyNumberFormat="1" applyFont="1" applyAlignment="1">
      <alignment horizontal="left"/>
    </xf>
    <xf numFmtId="3" fontId="60" fillId="0" borderId="0" xfId="0" applyNumberFormat="1" applyFont="1" applyBorder="1" applyAlignment="1">
      <alignment horizontal="left"/>
    </xf>
    <xf numFmtId="0" fontId="49" fillId="0" borderId="0" xfId="0" applyFont="1" applyAlignment="1"/>
    <xf numFmtId="49" fontId="49" fillId="0" borderId="0" xfId="410" applyNumberFormat="1" applyFont="1" applyAlignment="1">
      <alignment horizontal="center" vertical="top"/>
    </xf>
    <xf numFmtId="0" fontId="53" fillId="0" borderId="0" xfId="0" applyFont="1" applyFill="1"/>
    <xf numFmtId="172" fontId="60" fillId="0" borderId="0" xfId="0" applyNumberFormat="1" applyFont="1" applyBorder="1" applyAlignment="1">
      <alignment horizontal="left"/>
    </xf>
    <xf numFmtId="0" fontId="57" fillId="0" borderId="14" xfId="0" applyFont="1" applyFill="1" applyBorder="1" applyAlignment="1">
      <alignment horizontal="left" vertical="center"/>
    </xf>
    <xf numFmtId="169" fontId="47" fillId="0" borderId="0" xfId="410" applyNumberFormat="1" applyFont="1" applyAlignment="1">
      <alignment vertical="center"/>
    </xf>
    <xf numFmtId="170" fontId="47" fillId="0" borderId="0" xfId="410" applyNumberFormat="1" applyFont="1" applyAlignment="1">
      <alignment vertical="center"/>
    </xf>
    <xf numFmtId="3" fontId="64" fillId="0" borderId="0" xfId="0" applyNumberFormat="1" applyFont="1" applyAlignment="1">
      <alignment horizontal="left"/>
    </xf>
    <xf numFmtId="173" fontId="47" fillId="0" borderId="0" xfId="410" applyNumberFormat="1" applyFont="1" applyAlignment="1">
      <alignment vertical="center"/>
    </xf>
    <xf numFmtId="0" fontId="46" fillId="0" borderId="0" xfId="0" applyFont="1" applyAlignment="1">
      <alignment horizontal="left"/>
    </xf>
    <xf numFmtId="49" fontId="59" fillId="0" borderId="0" xfId="410" applyNumberFormat="1" applyFont="1" applyBorder="1" applyAlignment="1">
      <alignment horizontal="left"/>
    </xf>
    <xf numFmtId="0" fontId="57" fillId="0" borderId="0" xfId="0" applyFont="1" applyBorder="1" applyAlignment="1">
      <alignment horizontal="left"/>
    </xf>
    <xf numFmtId="0" fontId="58" fillId="0" borderId="0" xfId="0" applyFont="1" applyBorder="1" applyAlignment="1">
      <alignment horizontal="left"/>
    </xf>
    <xf numFmtId="0" fontId="47" fillId="0" borderId="0" xfId="0" applyFont="1" applyBorder="1" applyAlignment="1">
      <alignment horizontal="left"/>
    </xf>
    <xf numFmtId="174" fontId="47" fillId="0" borderId="0" xfId="0" applyNumberFormat="1" applyFont="1" applyAlignment="1">
      <alignment horizontal="left"/>
    </xf>
    <xf numFmtId="0" fontId="48" fillId="0" borderId="0" xfId="0" applyFont="1" applyFill="1" applyAlignment="1">
      <alignment horizontal="left"/>
    </xf>
    <xf numFmtId="0" fontId="48" fillId="0" borderId="0" xfId="0" applyFont="1" applyFill="1" applyAlignment="1">
      <alignment horizontal="center"/>
    </xf>
    <xf numFmtId="3" fontId="53" fillId="0" borderId="0" xfId="0" applyNumberFormat="1" applyFont="1" applyFill="1"/>
    <xf numFmtId="4" fontId="57" fillId="0" borderId="0" xfId="0" applyNumberFormat="1" applyFont="1" applyBorder="1" applyAlignment="1">
      <alignment horizontal="left"/>
    </xf>
    <xf numFmtId="0" fontId="48" fillId="0" borderId="0" xfId="0" applyFont="1" applyFill="1" applyAlignment="1"/>
    <xf numFmtId="3" fontId="48" fillId="0" borderId="0" xfId="0" applyNumberFormat="1" applyFont="1" applyBorder="1" applyAlignment="1">
      <alignment horizontal="center"/>
    </xf>
    <xf numFmtId="3" fontId="48" fillId="0" borderId="0" xfId="0" applyNumberFormat="1" applyFont="1" applyAlignment="1">
      <alignment horizontal="center"/>
    </xf>
    <xf numFmtId="0" fontId="61" fillId="0" borderId="1" xfId="410" applyNumberFormat="1" applyFont="1" applyBorder="1" applyAlignment="1">
      <alignment horizontal="center"/>
    </xf>
    <xf numFmtId="3" fontId="62" fillId="0" borderId="0" xfId="0" applyNumberFormat="1" applyFont="1" applyAlignment="1">
      <alignment horizontal="left"/>
    </xf>
    <xf numFmtId="176" fontId="47" fillId="0" borderId="0" xfId="0" applyNumberFormat="1" applyFont="1" applyAlignment="1">
      <alignment horizontal="left"/>
    </xf>
    <xf numFmtId="0" fontId="6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167" fontId="47" fillId="0" borderId="0" xfId="0" applyNumberFormat="1" applyFont="1" applyAlignment="1">
      <alignment horizontal="left"/>
    </xf>
    <xf numFmtId="0" fontId="61" fillId="0" borderId="0" xfId="0" applyFont="1"/>
    <xf numFmtId="3" fontId="60" fillId="0" borderId="0" xfId="0" applyNumberFormat="1" applyFont="1" applyAlignment="1">
      <alignment horizontal="center"/>
    </xf>
    <xf numFmtId="0" fontId="53" fillId="0" borderId="0" xfId="0" applyFont="1" applyFill="1" applyAlignment="1">
      <alignment horizontal="left" vertical="center"/>
    </xf>
    <xf numFmtId="165" fontId="53" fillId="0" borderId="0" xfId="0" applyNumberFormat="1" applyFont="1" applyFill="1"/>
    <xf numFmtId="169" fontId="48" fillId="0" borderId="0" xfId="0" applyNumberFormat="1" applyFont="1" applyFill="1" applyAlignment="1"/>
    <xf numFmtId="173" fontId="48" fillId="0" borderId="0" xfId="0" applyNumberFormat="1" applyFont="1" applyFill="1" applyAlignment="1"/>
    <xf numFmtId="0" fontId="57" fillId="0" borderId="1" xfId="0" applyFont="1" applyFill="1" applyBorder="1" applyAlignment="1">
      <alignment horizontal="left"/>
    </xf>
    <xf numFmtId="1" fontId="57" fillId="0" borderId="1" xfId="0" applyNumberFormat="1" applyFont="1" applyFill="1" applyBorder="1" applyAlignment="1">
      <alignment horizontal="center" vertical="center"/>
    </xf>
    <xf numFmtId="49" fontId="57" fillId="0" borderId="1" xfId="0" applyNumberFormat="1" applyFont="1" applyFill="1" applyBorder="1" applyAlignment="1">
      <alignment horizontal="center" vertical="center"/>
    </xf>
    <xf numFmtId="49" fontId="60" fillId="0" borderId="1" xfId="0" applyNumberFormat="1" applyFont="1" applyFill="1" applyBorder="1" applyAlignment="1">
      <alignment horizontal="center" vertical="center"/>
    </xf>
    <xf numFmtId="169" fontId="48" fillId="0" borderId="0" xfId="0" applyNumberFormat="1" applyFont="1" applyFill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0" fontId="53" fillId="0" borderId="0" xfId="0" applyFont="1" applyFill="1" applyAlignment="1">
      <alignment horizontal="left"/>
    </xf>
    <xf numFmtId="169" fontId="53" fillId="0" borderId="0" xfId="0" applyNumberFormat="1" applyFont="1" applyFill="1" applyAlignment="1">
      <alignment horizontal="left"/>
    </xf>
    <xf numFmtId="0" fontId="50" fillId="0" borderId="0" xfId="0" applyFont="1" applyFill="1" applyAlignment="1">
      <alignment horizontal="right" vertical="center"/>
    </xf>
    <xf numFmtId="169" fontId="49" fillId="0" borderId="0" xfId="410" applyNumberFormat="1" applyFont="1" applyFill="1" applyAlignment="1">
      <alignment horizontal="center" vertical="center"/>
    </xf>
    <xf numFmtId="169" fontId="49" fillId="0" borderId="0" xfId="410" applyNumberFormat="1" applyFont="1" applyFill="1" applyAlignment="1">
      <alignment vertical="center"/>
    </xf>
    <xf numFmtId="0" fontId="49" fillId="0" borderId="0" xfId="0" applyFont="1" applyFill="1" applyAlignment="1">
      <alignment horizontal="center"/>
    </xf>
    <xf numFmtId="169" fontId="48" fillId="0" borderId="0" xfId="0" applyNumberFormat="1" applyFont="1" applyFill="1" applyAlignment="1">
      <alignment horizontal="left"/>
    </xf>
    <xf numFmtId="0" fontId="57" fillId="0" borderId="1" xfId="0" applyFont="1" applyFill="1" applyBorder="1" applyAlignment="1">
      <alignment horizontal="center"/>
    </xf>
    <xf numFmtId="3" fontId="48" fillId="0" borderId="0" xfId="0" applyNumberFormat="1" applyFont="1" applyFill="1" applyAlignment="1">
      <alignment horizontal="center"/>
    </xf>
    <xf numFmtId="3" fontId="48" fillId="0" borderId="0" xfId="0" applyNumberFormat="1" applyFont="1" applyAlignment="1">
      <alignment horizontal="center" vertical="center"/>
    </xf>
    <xf numFmtId="3" fontId="53" fillId="0" borderId="0" xfId="0" applyNumberFormat="1" applyFont="1" applyAlignment="1">
      <alignment horizontal="center"/>
    </xf>
    <xf numFmtId="3" fontId="69" fillId="0" borderId="0" xfId="0" applyNumberFormat="1" applyFont="1" applyAlignment="1">
      <alignment horizontal="center" vertical="center"/>
    </xf>
    <xf numFmtId="1" fontId="48" fillId="0" borderId="0" xfId="0" applyNumberFormat="1" applyFont="1" applyAlignment="1">
      <alignment horizontal="center"/>
    </xf>
    <xf numFmtId="177" fontId="47" fillId="0" borderId="0" xfId="410" applyNumberFormat="1" applyFont="1" applyAlignment="1">
      <alignment vertical="center"/>
    </xf>
    <xf numFmtId="0" fontId="0" fillId="0" borderId="0" xfId="0" applyFill="1"/>
    <xf numFmtId="0" fontId="48" fillId="0" borderId="0" xfId="0" applyFont="1" applyAlignment="1">
      <alignment horizontal="center"/>
    </xf>
    <xf numFmtId="3" fontId="46" fillId="0" borderId="0" xfId="0" applyNumberFormat="1" applyFont="1" applyAlignment="1">
      <alignment horizontal="center"/>
    </xf>
    <xf numFmtId="176" fontId="57" fillId="0" borderId="0" xfId="0" applyNumberFormat="1" applyFont="1" applyBorder="1" applyAlignment="1">
      <alignment horizontal="left"/>
    </xf>
    <xf numFmtId="0" fontId="0" fillId="0" borderId="0" xfId="0" applyBorder="1"/>
    <xf numFmtId="3" fontId="53" fillId="0" borderId="0" xfId="0" applyNumberFormat="1" applyFont="1" applyFill="1" applyAlignment="1">
      <alignment horizontal="center"/>
    </xf>
    <xf numFmtId="3" fontId="60" fillId="0" borderId="0" xfId="410" applyNumberFormat="1" applyFont="1" applyFill="1" applyAlignment="1">
      <alignment horizontal="center"/>
    </xf>
    <xf numFmtId="175" fontId="68" fillId="0" borderId="0" xfId="0" applyNumberFormat="1" applyFont="1" applyFill="1" applyAlignment="1">
      <alignment horizontal="left"/>
    </xf>
    <xf numFmtId="165" fontId="53" fillId="0" borderId="0" xfId="0" applyNumberFormat="1" applyFont="1" applyFill="1" applyAlignment="1">
      <alignment horizontal="left"/>
    </xf>
    <xf numFmtId="178" fontId="53" fillId="0" borderId="0" xfId="0" applyNumberFormat="1" applyFont="1" applyFill="1" applyAlignment="1">
      <alignment horizontal="left"/>
    </xf>
    <xf numFmtId="170" fontId="53" fillId="0" borderId="0" xfId="0" applyNumberFormat="1" applyFont="1" applyFill="1" applyAlignment="1">
      <alignment horizontal="left"/>
    </xf>
    <xf numFmtId="179" fontId="53" fillId="0" borderId="0" xfId="0" applyNumberFormat="1" applyFont="1" applyFill="1" applyAlignment="1">
      <alignment horizontal="left"/>
    </xf>
    <xf numFmtId="165" fontId="59" fillId="0" borderId="0" xfId="410" applyNumberFormat="1" applyFont="1" applyBorder="1" applyAlignment="1">
      <alignment horizontal="center"/>
    </xf>
    <xf numFmtId="171" fontId="57" fillId="0" borderId="16" xfId="0" applyNumberFormat="1" applyFont="1" applyFill="1" applyBorder="1" applyAlignment="1">
      <alignment horizontal="center" vertical="center"/>
    </xf>
    <xf numFmtId="1" fontId="57" fillId="0" borderId="14" xfId="0" applyNumberFormat="1" applyFont="1" applyFill="1" applyBorder="1" applyAlignment="1">
      <alignment horizontal="center" vertical="center"/>
    </xf>
    <xf numFmtId="0" fontId="46" fillId="0" borderId="0" xfId="0" applyFont="1" applyBorder="1"/>
    <xf numFmtId="3" fontId="46" fillId="0" borderId="0" xfId="0" applyNumberFormat="1" applyFont="1" applyBorder="1"/>
    <xf numFmtId="0" fontId="70" fillId="0" borderId="0" xfId="0" applyFont="1" applyBorder="1" applyAlignment="1">
      <alignment horizontal="center" wrapText="1"/>
    </xf>
    <xf numFmtId="3" fontId="0" fillId="0" borderId="0" xfId="0" applyNumberFormat="1" applyBorder="1"/>
    <xf numFmtId="3" fontId="57" fillId="0" borderId="15" xfId="410" applyNumberFormat="1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vertical="center"/>
    </xf>
    <xf numFmtId="3" fontId="57" fillId="0" borderId="17" xfId="410" applyNumberFormat="1" applyFont="1" applyFill="1" applyBorder="1" applyAlignment="1">
      <alignment horizontal="center" vertical="center"/>
    </xf>
    <xf numFmtId="1" fontId="65" fillId="0" borderId="17" xfId="0" applyNumberFormat="1" applyFont="1" applyFill="1" applyBorder="1" applyAlignment="1">
      <alignment horizontal="center" vertical="center"/>
    </xf>
    <xf numFmtId="171" fontId="57" fillId="0" borderId="17" xfId="0" applyNumberFormat="1" applyFont="1" applyFill="1" applyBorder="1" applyAlignment="1">
      <alignment horizontal="center" vertical="center"/>
    </xf>
    <xf numFmtId="0" fontId="47" fillId="0" borderId="0" xfId="0" applyNumberFormat="1" applyFont="1" applyAlignment="1">
      <alignment horizontal="center" vertical="top"/>
    </xf>
    <xf numFmtId="3" fontId="61" fillId="0" borderId="0" xfId="0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left" vertical="center"/>
    </xf>
    <xf numFmtId="0" fontId="46" fillId="0" borderId="0" xfId="0" applyFont="1" applyFill="1"/>
    <xf numFmtId="0" fontId="61" fillId="0" borderId="0" xfId="0" applyFont="1" applyFill="1" applyBorder="1" applyAlignment="1">
      <alignment vertical="center"/>
    </xf>
    <xf numFmtId="14" fontId="61" fillId="0" borderId="0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right"/>
    </xf>
    <xf numFmtId="0" fontId="0" fillId="0" borderId="0" xfId="0" applyAlignment="1"/>
    <xf numFmtId="0" fontId="47" fillId="0" borderId="0" xfId="0" applyFont="1" applyAlignment="1"/>
    <xf numFmtId="0" fontId="48" fillId="0" borderId="0" xfId="411" applyFont="1" applyFill="1" applyAlignment="1">
      <alignment vertical="center"/>
    </xf>
    <xf numFmtId="0" fontId="48" fillId="0" borderId="0" xfId="0" applyFont="1" applyFill="1" applyAlignment="1">
      <alignment horizontal="left" vertical="center"/>
    </xf>
    <xf numFmtId="0" fontId="48" fillId="0" borderId="1" xfId="0" applyFont="1" applyFill="1" applyBorder="1" applyAlignment="1">
      <alignment horizontal="left"/>
    </xf>
    <xf numFmtId="0" fontId="65" fillId="0" borderId="1" xfId="0" applyFont="1" applyFill="1" applyBorder="1" applyAlignment="1">
      <alignment horizontal="left"/>
    </xf>
    <xf numFmtId="165" fontId="48" fillId="0" borderId="0" xfId="0" applyNumberFormat="1" applyFont="1" applyFill="1" applyAlignment="1">
      <alignment horizontal="left"/>
    </xf>
    <xf numFmtId="3" fontId="65" fillId="0" borderId="17" xfId="0" applyNumberFormat="1" applyFont="1" applyFill="1" applyBorder="1" applyAlignment="1">
      <alignment horizontal="center" vertical="center"/>
    </xf>
    <xf numFmtId="0" fontId="61" fillId="0" borderId="1" xfId="0" applyFont="1" applyBorder="1"/>
    <xf numFmtId="14" fontId="61" fillId="0" borderId="1" xfId="0" applyNumberFormat="1" applyFont="1" applyBorder="1"/>
    <xf numFmtId="3" fontId="61" fillId="0" borderId="1" xfId="0" applyNumberFormat="1" applyFont="1" applyBorder="1" applyAlignment="1">
      <alignment horizontal="center"/>
    </xf>
    <xf numFmtId="0" fontId="6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61" fillId="0" borderId="0" xfId="0" applyFont="1" applyBorder="1"/>
    <xf numFmtId="0" fontId="61" fillId="0" borderId="0" xfId="0" applyFont="1" applyBorder="1" applyAlignment="1">
      <alignment horizontal="center"/>
    </xf>
    <xf numFmtId="14" fontId="61" fillId="0" borderId="0" xfId="0" applyNumberFormat="1" applyFont="1" applyBorder="1"/>
    <xf numFmtId="3" fontId="48" fillId="0" borderId="1" xfId="0" applyNumberFormat="1" applyFont="1" applyBorder="1" applyAlignment="1"/>
    <xf numFmtId="3" fontId="65" fillId="0" borderId="1" xfId="0" applyNumberFormat="1" applyFont="1" applyBorder="1" applyAlignment="1"/>
    <xf numFmtId="3" fontId="61" fillId="0" borderId="0" xfId="0" applyNumberFormat="1" applyFont="1" applyBorder="1" applyAlignment="1">
      <alignment horizontal="center"/>
    </xf>
    <xf numFmtId="3" fontId="48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55" fillId="0" borderId="0" xfId="0" applyFont="1" applyAlignment="1">
      <alignment horizontal="right" vertical="center" wrapText="1"/>
    </xf>
    <xf numFmtId="0" fontId="54" fillId="0" borderId="0" xfId="0" applyFont="1" applyAlignment="1">
      <alignment horizontal="right" vertical="center" wrapText="1"/>
    </xf>
    <xf numFmtId="0" fontId="61" fillId="0" borderId="1" xfId="0" applyFont="1" applyBorder="1" applyAlignment="1">
      <alignment horizontal="left" vertical="center"/>
    </xf>
    <xf numFmtId="0" fontId="60" fillId="0" borderId="1" xfId="0" applyFont="1" applyBorder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60" fillId="0" borderId="11" xfId="0" applyFont="1" applyBorder="1" applyAlignment="1">
      <alignment horizontal="left"/>
    </xf>
    <xf numFmtId="0" fontId="60" fillId="0" borderId="12" xfId="0" applyFont="1" applyBorder="1" applyAlignment="1">
      <alignment horizontal="left"/>
    </xf>
    <xf numFmtId="0" fontId="58" fillId="0" borderId="1" xfId="0" applyFont="1" applyBorder="1" applyAlignment="1">
      <alignment horizontal="left" vertical="center"/>
    </xf>
    <xf numFmtId="0" fontId="49" fillId="0" borderId="0" xfId="0" applyFont="1" applyBorder="1" applyAlignment="1">
      <alignment horizontal="left"/>
    </xf>
    <xf numFmtId="3" fontId="49" fillId="0" borderId="0" xfId="410" applyNumberFormat="1" applyFont="1" applyBorder="1" applyAlignment="1">
      <alignment horizontal="center" vertical="center"/>
    </xf>
    <xf numFmtId="49" fontId="49" fillId="0" borderId="0" xfId="0" applyNumberFormat="1" applyFont="1" applyBorder="1" applyAlignment="1">
      <alignment horizontal="center" vertical="center"/>
    </xf>
    <xf numFmtId="0" fontId="52" fillId="0" borderId="0" xfId="0" applyFont="1" applyFill="1" applyAlignment="1">
      <alignment horizontal="center"/>
    </xf>
    <xf numFmtId="3" fontId="52" fillId="0" borderId="0" xfId="0" applyNumberFormat="1" applyFont="1" applyAlignment="1">
      <alignment horizontal="center"/>
    </xf>
    <xf numFmtId="0" fontId="49" fillId="0" borderId="0" xfId="0" applyFont="1" applyAlignment="1">
      <alignment horizontal="right" vertical="center"/>
    </xf>
    <xf numFmtId="169" fontId="49" fillId="0" borderId="0" xfId="410" applyNumberFormat="1" applyFont="1" applyFill="1" applyAlignment="1">
      <alignment horizontal="left" vertical="center"/>
    </xf>
    <xf numFmtId="49" fontId="49" fillId="0" borderId="0" xfId="0" applyNumberFormat="1" applyFont="1" applyFill="1" applyAlignment="1">
      <alignment horizontal="left" vertical="center"/>
    </xf>
  </cellXfs>
  <cellStyles count="451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20% - Énfasis1" xfId="8"/>
    <cellStyle name="20% - Énfasis2" xfId="9"/>
    <cellStyle name="20% - Énfasis3" xfId="10"/>
    <cellStyle name="20% - Énfasis4" xfId="11"/>
    <cellStyle name="20% - Énfasis5" xfId="12"/>
    <cellStyle name="20% - Énfasis6" xfId="13"/>
    <cellStyle name="20% - Акцент1 2" xfId="14"/>
    <cellStyle name="20% - Акцент1 3" xfId="15"/>
    <cellStyle name="20% - Акцент1 4" xfId="16"/>
    <cellStyle name="20% - Акцент1 5" xfId="17"/>
    <cellStyle name="20% - Акцент2 2" xfId="18"/>
    <cellStyle name="20% - Акцент2 3" xfId="19"/>
    <cellStyle name="20% - Акцент2 4" xfId="20"/>
    <cellStyle name="20% - Акцент2 5" xfId="21"/>
    <cellStyle name="20% - Акцент3 2" xfId="22"/>
    <cellStyle name="20% - Акцент3 3" xfId="23"/>
    <cellStyle name="20% - Акцент3 4" xfId="24"/>
    <cellStyle name="20% - Акцент3 5" xfId="25"/>
    <cellStyle name="20% - Акцент4 2" xfId="26"/>
    <cellStyle name="20% - Акцент4 3" xfId="27"/>
    <cellStyle name="20% - Акцент4 4" xfId="28"/>
    <cellStyle name="20% - Акцент4 5" xfId="29"/>
    <cellStyle name="20% - Акцент5 2" xfId="30"/>
    <cellStyle name="20% - Акцент5 3" xfId="31"/>
    <cellStyle name="20% - Акцент5 4" xfId="32"/>
    <cellStyle name="20% - Акцент5 5" xfId="33"/>
    <cellStyle name="20% - Акцент6 2" xfId="34"/>
    <cellStyle name="20% - Акцент6 3" xfId="35"/>
    <cellStyle name="20% - Акцент6 4" xfId="36"/>
    <cellStyle name="20% - Акцент6 5" xfId="37"/>
    <cellStyle name="40% - Accent1 2" xfId="38"/>
    <cellStyle name="40% - Accent2 2" xfId="39"/>
    <cellStyle name="40% - Accent3 2" xfId="40"/>
    <cellStyle name="40% - Accent4 2" xfId="41"/>
    <cellStyle name="40% - Accent5 2" xfId="42"/>
    <cellStyle name="40% - Accent6 2" xfId="43"/>
    <cellStyle name="40% - Énfasis1" xfId="44"/>
    <cellStyle name="40% - Énfasis2" xfId="45"/>
    <cellStyle name="40% - Énfasis3" xfId="46"/>
    <cellStyle name="40% - Énfasis4" xfId="47"/>
    <cellStyle name="40% - Énfasis5" xfId="48"/>
    <cellStyle name="40% - Énfasis6" xfId="49"/>
    <cellStyle name="40% - Акцент1 2" xfId="50"/>
    <cellStyle name="40% - Акцент1 3" xfId="51"/>
    <cellStyle name="40% - Акцент1 4" xfId="52"/>
    <cellStyle name="40% - Акцент1 5" xfId="53"/>
    <cellStyle name="40% - Акцент2 2" xfId="54"/>
    <cellStyle name="40% - Акцент2 3" xfId="55"/>
    <cellStyle name="40% - Акцент2 4" xfId="56"/>
    <cellStyle name="40% - Акцент2 5" xfId="57"/>
    <cellStyle name="40% - Акцент3 2" xfId="58"/>
    <cellStyle name="40% - Акцент3 3" xfId="59"/>
    <cellStyle name="40% - Акцент3 4" xfId="60"/>
    <cellStyle name="40% - Акцент3 5" xfId="61"/>
    <cellStyle name="40% - Акцент4 2" xfId="62"/>
    <cellStyle name="40% - Акцент4 3" xfId="63"/>
    <cellStyle name="40% - Акцент4 4" xfId="64"/>
    <cellStyle name="40% - Акцент4 5" xfId="65"/>
    <cellStyle name="40% - Акцент5 2" xfId="66"/>
    <cellStyle name="40% - Акцент5 3" xfId="67"/>
    <cellStyle name="40% - Акцент5 4" xfId="68"/>
    <cellStyle name="40% - Акцент5 5" xfId="69"/>
    <cellStyle name="40% - Акцент6 2" xfId="70"/>
    <cellStyle name="40% - Акцент6 3" xfId="71"/>
    <cellStyle name="40% - Акцент6 4" xfId="72"/>
    <cellStyle name="40% - Акцент6 5" xfId="73"/>
    <cellStyle name="60% - Accent1 2" xfId="74"/>
    <cellStyle name="60% - Accent2 2" xfId="75"/>
    <cellStyle name="60% - Accent3 2" xfId="76"/>
    <cellStyle name="60% - Accent4 2" xfId="77"/>
    <cellStyle name="60% - Accent5 2" xfId="78"/>
    <cellStyle name="60% - Accent6 2" xfId="79"/>
    <cellStyle name="60% - Énfasis1" xfId="80"/>
    <cellStyle name="60% - Énfasis2" xfId="81"/>
    <cellStyle name="60% - Énfasis3" xfId="82"/>
    <cellStyle name="60% - Énfasis4" xfId="83"/>
    <cellStyle name="60% - Énfasis5" xfId="84"/>
    <cellStyle name="60% - Énfasis6" xfId="85"/>
    <cellStyle name="60% - Акцент1 2" xfId="86"/>
    <cellStyle name="60% - Акцент1 3" xfId="87"/>
    <cellStyle name="60% - Акцент1 4" xfId="88"/>
    <cellStyle name="60% - Акцент1 5" xfId="89"/>
    <cellStyle name="60% - Акцент2 2" xfId="90"/>
    <cellStyle name="60% - Акцент2 3" xfId="91"/>
    <cellStyle name="60% - Акцент2 4" xfId="92"/>
    <cellStyle name="60% - Акцент2 5" xfId="93"/>
    <cellStyle name="60% - Акцент3 2" xfId="94"/>
    <cellStyle name="60% - Акцент3 3" xfId="95"/>
    <cellStyle name="60% - Акцент3 4" xfId="96"/>
    <cellStyle name="60% - Акцент3 5" xfId="97"/>
    <cellStyle name="60% - Акцент4 2" xfId="98"/>
    <cellStyle name="60% - Акцент4 3" xfId="99"/>
    <cellStyle name="60% - Акцент4 4" xfId="100"/>
    <cellStyle name="60% - Акцент4 5" xfId="101"/>
    <cellStyle name="60% - Акцент5 2" xfId="102"/>
    <cellStyle name="60% - Акцент5 3" xfId="103"/>
    <cellStyle name="60% - Акцент5 4" xfId="104"/>
    <cellStyle name="60% - Акцент5 5" xfId="105"/>
    <cellStyle name="60% - Акцент6 2" xfId="106"/>
    <cellStyle name="60% - Акцент6 3" xfId="107"/>
    <cellStyle name="60% - Акцент6 4" xfId="108"/>
    <cellStyle name="60% - Акцент6 5" xfId="109"/>
    <cellStyle name="Accent1 2" xfId="110"/>
    <cellStyle name="Accent2 2" xfId="111"/>
    <cellStyle name="Accent3 2" xfId="112"/>
    <cellStyle name="Accent4 2" xfId="113"/>
    <cellStyle name="Accent5 2" xfId="114"/>
    <cellStyle name="Accent6 2" xfId="115"/>
    <cellStyle name="Berekening 2" xfId="116"/>
    <cellStyle name="Buena" xfId="117"/>
    <cellStyle name="Cálculo" xfId="118"/>
    <cellStyle name="Celda de comprobación" xfId="119"/>
    <cellStyle name="Celda vinculada" xfId="120"/>
    <cellStyle name="Comma 2" xfId="121"/>
    <cellStyle name="Comma 2 2" xfId="122"/>
    <cellStyle name="Controlecel 2" xfId="123"/>
    <cellStyle name="Encabezado 4" xfId="124"/>
    <cellStyle name="Énfasis1" xfId="125"/>
    <cellStyle name="Énfasis2" xfId="126"/>
    <cellStyle name="Énfasis3" xfId="127"/>
    <cellStyle name="Énfasis4" xfId="128"/>
    <cellStyle name="Énfasis5" xfId="129"/>
    <cellStyle name="Énfasis6" xfId="130"/>
    <cellStyle name="Entrada" xfId="131"/>
    <cellStyle name="Gekoppelde cel 2" xfId="132"/>
    <cellStyle name="Goed 2" xfId="133"/>
    <cellStyle name="Hyperlink 2" xfId="134"/>
    <cellStyle name="Incorrecto" xfId="135"/>
    <cellStyle name="Invoer 2" xfId="136"/>
    <cellStyle name="Komma [0] 2" xfId="137"/>
    <cellStyle name="Komma 10" xfId="138"/>
    <cellStyle name="Komma 10 2" xfId="139"/>
    <cellStyle name="Komma 10 2 2" xfId="140"/>
    <cellStyle name="Komma 10 2 3" xfId="141"/>
    <cellStyle name="Komma 10 2 3 2" xfId="142"/>
    <cellStyle name="Komma 10 3" xfId="143"/>
    <cellStyle name="Komma 10 3 2" xfId="144"/>
    <cellStyle name="Komma 11" xfId="145"/>
    <cellStyle name="Komma 11 2" xfId="146"/>
    <cellStyle name="Komma 11 2 2" xfId="147"/>
    <cellStyle name="Komma 12" xfId="148"/>
    <cellStyle name="Komma 12 2" xfId="149"/>
    <cellStyle name="Komma 12 3" xfId="150"/>
    <cellStyle name="Komma 12 3 2" xfId="151"/>
    <cellStyle name="Komma 2" xfId="152"/>
    <cellStyle name="Komma 2 2" xfId="153"/>
    <cellStyle name="Komma 2 2 2" xfId="154"/>
    <cellStyle name="Komma 2 3" xfId="155"/>
    <cellStyle name="Komma 3" xfId="156"/>
    <cellStyle name="Komma 3 2" xfId="157"/>
    <cellStyle name="Komma 3 2 2" xfId="158"/>
    <cellStyle name="Komma 3 2 2 2" xfId="159"/>
    <cellStyle name="Komma 3 2 2 2 2" xfId="160"/>
    <cellStyle name="Komma 3 2 2 3" xfId="161"/>
    <cellStyle name="Komma 3 2 3" xfId="162"/>
    <cellStyle name="Komma 3 2 3 2" xfId="163"/>
    <cellStyle name="Komma 3 2 4" xfId="164"/>
    <cellStyle name="Komma 3 3" xfId="165"/>
    <cellStyle name="Komma 3 3 2" xfId="166"/>
    <cellStyle name="Komma 3 3 2 2" xfId="167"/>
    <cellStyle name="Komma 3 3 3" xfId="168"/>
    <cellStyle name="Komma 3 4" xfId="169"/>
    <cellStyle name="Komma 3 4 2" xfId="170"/>
    <cellStyle name="Komma 3 5" xfId="171"/>
    <cellStyle name="Komma 4" xfId="172"/>
    <cellStyle name="Komma 4 2" xfId="173"/>
    <cellStyle name="Komma 4 2 2" xfId="174"/>
    <cellStyle name="Komma 4 2 2 2" xfId="175"/>
    <cellStyle name="Komma 4 2 3" xfId="176"/>
    <cellStyle name="Komma 4 3" xfId="177"/>
    <cellStyle name="Komma 5" xfId="178"/>
    <cellStyle name="Komma 5 2" xfId="179"/>
    <cellStyle name="Komma 5 2 2" xfId="180"/>
    <cellStyle name="Komma 5 2 2 2" xfId="181"/>
    <cellStyle name="Komma 5 2 2 2 2" xfId="182"/>
    <cellStyle name="Komma 5 2 2 3" xfId="183"/>
    <cellStyle name="Komma 5 2 3" xfId="184"/>
    <cellStyle name="Komma 5 3" xfId="185"/>
    <cellStyle name="Komma 6" xfId="186"/>
    <cellStyle name="Komma 6 2" xfId="187"/>
    <cellStyle name="Komma 6 2 2" xfId="188"/>
    <cellStyle name="Komma 6 3" xfId="189"/>
    <cellStyle name="Komma 7" xfId="190"/>
    <cellStyle name="Komma 7 2" xfId="191"/>
    <cellStyle name="Komma 7 2 2" xfId="192"/>
    <cellStyle name="Komma 7 3" xfId="193"/>
    <cellStyle name="Komma 8" xfId="194"/>
    <cellStyle name="Komma 8 2" xfId="195"/>
    <cellStyle name="Komma 9" xfId="196"/>
    <cellStyle name="Komma 9 2" xfId="197"/>
    <cellStyle name="Kop 1 2" xfId="198"/>
    <cellStyle name="Kop 2 2" xfId="199"/>
    <cellStyle name="Kop 3 2" xfId="200"/>
    <cellStyle name="Kop 4 2" xfId="201"/>
    <cellStyle name="Neutraal 2" xfId="202"/>
    <cellStyle name="Neutral 2" xfId="203"/>
    <cellStyle name="Neutral 3" xfId="204"/>
    <cellStyle name="Normal 10" xfId="205"/>
    <cellStyle name="Normal 11" xfId="206"/>
    <cellStyle name="Normal 11 2" xfId="207"/>
    <cellStyle name="Normal 12" xfId="208"/>
    <cellStyle name="Normal 13" xfId="209"/>
    <cellStyle name="Normal 2" xfId="210"/>
    <cellStyle name="Normal 2 2" xfId="211"/>
    <cellStyle name="Normal 2 3" xfId="212"/>
    <cellStyle name="Normal 2 3 2" xfId="213"/>
    <cellStyle name="Normal 2 3 3" xfId="214"/>
    <cellStyle name="Normal 3" xfId="215"/>
    <cellStyle name="Normal 4" xfId="216"/>
    <cellStyle name="Normal 4 2" xfId="217"/>
    <cellStyle name="Normal 5" xfId="218"/>
    <cellStyle name="Normal 6" xfId="219"/>
    <cellStyle name="Normal 6 2" xfId="220"/>
    <cellStyle name="Normal 7" xfId="221"/>
    <cellStyle name="Normal 8" xfId="222"/>
    <cellStyle name="Normal 9" xfId="223"/>
    <cellStyle name="Notas" xfId="224"/>
    <cellStyle name="Notas 2" xfId="225"/>
    <cellStyle name="Notas 2 2" xfId="226"/>
    <cellStyle name="Notas 3" xfId="227"/>
    <cellStyle name="Notitie 2" xfId="228"/>
    <cellStyle name="Notitie 2 2" xfId="229"/>
    <cellStyle name="Notitie 2 2 2" xfId="230"/>
    <cellStyle name="Notitie 2 3" xfId="231"/>
    <cellStyle name="Ongeldig 2" xfId="232"/>
    <cellStyle name="Percent 2" xfId="233"/>
    <cellStyle name="Procent 2" xfId="234"/>
    <cellStyle name="Procent 2 2" xfId="235"/>
    <cellStyle name="Procent 3" xfId="236"/>
    <cellStyle name="Procent 3 2" xfId="237"/>
    <cellStyle name="Procent 4" xfId="238"/>
    <cellStyle name="Quantity" xfId="239"/>
    <cellStyle name="Salida" xfId="240"/>
    <cellStyle name="Standaard 10" xfId="241"/>
    <cellStyle name="Standaard 10 2" xfId="242"/>
    <cellStyle name="Standaard 10 2 2" xfId="243"/>
    <cellStyle name="Standaard 11" xfId="244"/>
    <cellStyle name="Standaard 11 2" xfId="245"/>
    <cellStyle name="Standaard 11 3" xfId="246"/>
    <cellStyle name="Standaard 11 3 2" xfId="247"/>
    <cellStyle name="Standaard 2" xfId="248"/>
    <cellStyle name="Standaard 2 2" xfId="249"/>
    <cellStyle name="Standaard 2 2 2" xfId="250"/>
    <cellStyle name="Standaard 2 3" xfId="251"/>
    <cellStyle name="Standaard 3" xfId="252"/>
    <cellStyle name="Standaard 3 2" xfId="253"/>
    <cellStyle name="Standaard 4" xfId="254"/>
    <cellStyle name="Standaard 4 2" xfId="255"/>
    <cellStyle name="Standaard 4 2 2" xfId="256"/>
    <cellStyle name="Standaard 4 2 2 2" xfId="257"/>
    <cellStyle name="Standaard 4 2 3" xfId="258"/>
    <cellStyle name="Standaard 4 3" xfId="259"/>
    <cellStyle name="Standaard 5" xfId="260"/>
    <cellStyle name="Standaard 5 2" xfId="261"/>
    <cellStyle name="Standaard 5 2 2" xfId="262"/>
    <cellStyle name="Standaard 5 3" xfId="263"/>
    <cellStyle name="Standaard 6" xfId="264"/>
    <cellStyle name="Standaard 6 2" xfId="265"/>
    <cellStyle name="Standaard 6 2 2" xfId="266"/>
    <cellStyle name="Standaard 6 3" xfId="267"/>
    <cellStyle name="Standaard 7" xfId="268"/>
    <cellStyle name="Standaard 7 2" xfId="269"/>
    <cellStyle name="Standaard 8" xfId="270"/>
    <cellStyle name="Standaard 8 2" xfId="271"/>
    <cellStyle name="Standaard 9" xfId="272"/>
    <cellStyle name="Standaard 9 2" xfId="273"/>
    <cellStyle name="Standaard 9 2 2" xfId="274"/>
    <cellStyle name="Standaard 9 2 3" xfId="275"/>
    <cellStyle name="Standaard 9 2 3 2" xfId="276"/>
    <cellStyle name="Standaard 9 3" xfId="277"/>
    <cellStyle name="Standaard 9 3 2" xfId="278"/>
    <cellStyle name="Texto de advertencia" xfId="279"/>
    <cellStyle name="Texto explicativo" xfId="280"/>
    <cellStyle name="Titel 2" xfId="281"/>
    <cellStyle name="Título" xfId="282"/>
    <cellStyle name="Título 1" xfId="283"/>
    <cellStyle name="Título 2" xfId="284"/>
    <cellStyle name="Título 3" xfId="285"/>
    <cellStyle name="Totaal 2" xfId="286"/>
    <cellStyle name="Total 2" xfId="287"/>
    <cellStyle name="Total 3" xfId="288"/>
    <cellStyle name="Uitvoer 2" xfId="289"/>
    <cellStyle name="Verklarende tekst 2" xfId="290"/>
    <cellStyle name="Waarschuwingstekst 2" xfId="291"/>
    <cellStyle name="Акцент1 2" xfId="292"/>
    <cellStyle name="Акцент1 3" xfId="293"/>
    <cellStyle name="Акцент1 4" xfId="294"/>
    <cellStyle name="Акцент1 5" xfId="295"/>
    <cellStyle name="Акцент2 2" xfId="296"/>
    <cellStyle name="Акцент2 3" xfId="297"/>
    <cellStyle name="Акцент2 4" xfId="298"/>
    <cellStyle name="Акцент2 5" xfId="299"/>
    <cellStyle name="Акцент3 2" xfId="300"/>
    <cellStyle name="Акцент3 3" xfId="301"/>
    <cellStyle name="Акцент3 4" xfId="302"/>
    <cellStyle name="Акцент3 5" xfId="303"/>
    <cellStyle name="Акцент4 2" xfId="304"/>
    <cellStyle name="Акцент4 3" xfId="305"/>
    <cellStyle name="Акцент4 4" xfId="306"/>
    <cellStyle name="Акцент4 5" xfId="307"/>
    <cellStyle name="Акцент5 2" xfId="308"/>
    <cellStyle name="Акцент5 3" xfId="309"/>
    <cellStyle name="Акцент5 4" xfId="310"/>
    <cellStyle name="Акцент5 5" xfId="311"/>
    <cellStyle name="Акцент6 2" xfId="312"/>
    <cellStyle name="Акцент6 3" xfId="313"/>
    <cellStyle name="Акцент6 4" xfId="314"/>
    <cellStyle name="Акцент6 5" xfId="315"/>
    <cellStyle name="Ввод  2" xfId="316"/>
    <cellStyle name="Ввод  3" xfId="317"/>
    <cellStyle name="Ввод  4" xfId="318"/>
    <cellStyle name="Ввод  5" xfId="319"/>
    <cellStyle name="Вывод 2" xfId="320"/>
    <cellStyle name="Вывод 3" xfId="321"/>
    <cellStyle name="Вывод 4" xfId="322"/>
    <cellStyle name="Вывод 5" xfId="323"/>
    <cellStyle name="Вычисление 2" xfId="324"/>
    <cellStyle name="Вычисление 3" xfId="325"/>
    <cellStyle name="Вычисление 4" xfId="326"/>
    <cellStyle name="Вычисление 5" xfId="327"/>
    <cellStyle name="Гиперссылка 2" xfId="328"/>
    <cellStyle name="Гиперссылка 3" xfId="329"/>
    <cellStyle name="Заголовок 1 2" xfId="331"/>
    <cellStyle name="Заголовок 1 3" xfId="332"/>
    <cellStyle name="Заголовок 1 4" xfId="333"/>
    <cellStyle name="Заголовок 1 5" xfId="334"/>
    <cellStyle name="Заголовок 1 6" xfId="330"/>
    <cellStyle name="Заголовок 2 2" xfId="336"/>
    <cellStyle name="Заголовок 2 3" xfId="337"/>
    <cellStyle name="Заголовок 2 4" xfId="338"/>
    <cellStyle name="Заголовок 2 5" xfId="339"/>
    <cellStyle name="Заголовок 2 6" xfId="335"/>
    <cellStyle name="Заголовок 3 2" xfId="341"/>
    <cellStyle name="Заголовок 3 3" xfId="342"/>
    <cellStyle name="Заголовок 3 4" xfId="343"/>
    <cellStyle name="Заголовок 3 5" xfId="344"/>
    <cellStyle name="Заголовок 3 6" xfId="340"/>
    <cellStyle name="Заголовок 4 2" xfId="346"/>
    <cellStyle name="Заголовок 4 3" xfId="347"/>
    <cellStyle name="Заголовок 4 4" xfId="348"/>
    <cellStyle name="Заголовок 4 5" xfId="349"/>
    <cellStyle name="Заголовок 4 6" xfId="345"/>
    <cellStyle name="Заголовок сводной таблицы" xfId="350"/>
    <cellStyle name="Значение сводной таблицы" xfId="351"/>
    <cellStyle name="Итог 2" xfId="352"/>
    <cellStyle name="Итог 3" xfId="353"/>
    <cellStyle name="Итог 4" xfId="354"/>
    <cellStyle name="Итог 5" xfId="355"/>
    <cellStyle name="Категория сводной таблицы" xfId="356"/>
    <cellStyle name="Контрольная ячейка 2" xfId="357"/>
    <cellStyle name="Контрольная ячейка 3" xfId="358"/>
    <cellStyle name="Контрольная ячейка 4" xfId="359"/>
    <cellStyle name="Контрольная ячейка 5" xfId="360"/>
    <cellStyle name="Название 2" xfId="361"/>
    <cellStyle name="Название 3" xfId="362"/>
    <cellStyle name="Название 4" xfId="363"/>
    <cellStyle name="Название 5" xfId="364"/>
    <cellStyle name="Нейтральный 2" xfId="365"/>
    <cellStyle name="Нейтральный 3" xfId="366"/>
    <cellStyle name="Нейтральный 4" xfId="367"/>
    <cellStyle name="Нейтральный 5" xfId="368"/>
    <cellStyle name="Обычный" xfId="0" builtinId="0"/>
    <cellStyle name="Обычный 10" xfId="411"/>
    <cellStyle name="Обычный 11" xfId="414"/>
    <cellStyle name="Обычный 12" xfId="415"/>
    <cellStyle name="Обычный 12 3" xfId="435"/>
    <cellStyle name="Обычный 12 3 2" xfId="441"/>
    <cellStyle name="Обычный 13" xfId="416"/>
    <cellStyle name="Обычный 13 5" xfId="438"/>
    <cellStyle name="Обычный 14" xfId="417"/>
    <cellStyle name="Обычный 15" xfId="418"/>
    <cellStyle name="Обычный 16" xfId="419"/>
    <cellStyle name="Обычный 16 5" xfId="439"/>
    <cellStyle name="Обычный 17" xfId="421"/>
    <cellStyle name="Обычный 18" xfId="420"/>
    <cellStyle name="Обычный 19" xfId="422"/>
    <cellStyle name="Обычный 2" xfId="369"/>
    <cellStyle name="Обычный 2 2" xfId="370"/>
    <cellStyle name="Обычный 2 3" xfId="371"/>
    <cellStyle name="Обычный 2 4" xfId="372"/>
    <cellStyle name="Обычный 2 4 2" xfId="373"/>
    <cellStyle name="Обычный 2 5" xfId="374"/>
    <cellStyle name="Обычный 20" xfId="423"/>
    <cellStyle name="Обычный 21" xfId="424"/>
    <cellStyle name="Обычный 22" xfId="425"/>
    <cellStyle name="Обычный 23" xfId="426"/>
    <cellStyle name="Обычный 24" xfId="427"/>
    <cellStyle name="Обычный 25" xfId="428"/>
    <cellStyle name="Обычный 26" xfId="429"/>
    <cellStyle name="Обычный 27" xfId="430"/>
    <cellStyle name="Обычный 28" xfId="431"/>
    <cellStyle name="Обычный 29" xfId="432"/>
    <cellStyle name="Обычный 29 5" xfId="440"/>
    <cellStyle name="Обычный 3" xfId="375"/>
    <cellStyle name="Обычный 3 2" xfId="376"/>
    <cellStyle name="Обычный 30" xfId="433"/>
    <cellStyle name="Обычный 31" xfId="434"/>
    <cellStyle name="Обычный 31 2" xfId="442"/>
    <cellStyle name="Обычный 33 2" xfId="436"/>
    <cellStyle name="Обычный 34" xfId="443"/>
    <cellStyle name="Обычный 35" xfId="444"/>
    <cellStyle name="Обычный 36" xfId="445"/>
    <cellStyle name="Обычный 38" xfId="446"/>
    <cellStyle name="Обычный 39" xfId="447"/>
    <cellStyle name="Обычный 4" xfId="377"/>
    <cellStyle name="Обычный 4 6" xfId="412"/>
    <cellStyle name="Обычный 4 6 6" xfId="437"/>
    <cellStyle name="Обычный 4 7" xfId="413"/>
    <cellStyle name="Обычный 42" xfId="448"/>
    <cellStyle name="Обычный 43" xfId="449"/>
    <cellStyle name="Обычный 45" xfId="450"/>
    <cellStyle name="Обычный 5" xfId="378"/>
    <cellStyle name="Обычный 6" xfId="379"/>
    <cellStyle name="Обычный 7" xfId="380"/>
    <cellStyle name="Обычный 8" xfId="381"/>
    <cellStyle name="Обычный 9" xfId="1"/>
    <cellStyle name="Плохой 2" xfId="382"/>
    <cellStyle name="Плохой 3" xfId="383"/>
    <cellStyle name="Плохой 4" xfId="384"/>
    <cellStyle name="Плохой 5" xfId="385"/>
    <cellStyle name="Поле сводной таблицы" xfId="386"/>
    <cellStyle name="Пояснение 2" xfId="387"/>
    <cellStyle name="Пояснение 3" xfId="388"/>
    <cellStyle name="Пояснение 4" xfId="389"/>
    <cellStyle name="Пояснение 5" xfId="390"/>
    <cellStyle name="Примечание 2" xfId="391"/>
    <cellStyle name="Примечание 3" xfId="392"/>
    <cellStyle name="Примечание 4" xfId="393"/>
    <cellStyle name="Примечание 5" xfId="394"/>
    <cellStyle name="Результат сводной таблицы" xfId="395"/>
    <cellStyle name="Связанная ячейка 2" xfId="396"/>
    <cellStyle name="Связанная ячейка 3" xfId="397"/>
    <cellStyle name="Связанная ячейка 4" xfId="398"/>
    <cellStyle name="Связанная ячейка 5" xfId="399"/>
    <cellStyle name="Текст предупреждения 2" xfId="400"/>
    <cellStyle name="Текст предупреждения 3" xfId="401"/>
    <cellStyle name="Текст предупреждения 4" xfId="402"/>
    <cellStyle name="Текст предупреждения 5" xfId="403"/>
    <cellStyle name="Угол сводной таблицы" xfId="404"/>
    <cellStyle name="Финансовый" xfId="410" builtinId="3"/>
    <cellStyle name="Финансовый 2" xfId="405"/>
    <cellStyle name="Хороший 2" xfId="406"/>
    <cellStyle name="Хороший 3" xfId="407"/>
    <cellStyle name="Хороший 4" xfId="408"/>
    <cellStyle name="Хороший 5" xfId="409"/>
  </cellStyles>
  <dxfs count="74"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71" formatCode="dd\.mm\.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5" tint="0.79995117038483843"/>
          <bgColor theme="4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5" tint="0.59999389629810485"/>
          <bgColor theme="4" tint="0.79998168889431442"/>
        </patternFill>
      </fill>
    </dxf>
    <dxf>
      <font>
        <b/>
        <color theme="1"/>
      </font>
      <border>
        <left style="medium">
          <color theme="5" tint="0.59999389629810485"/>
        </left>
        <right style="medium">
          <color theme="5" tint="0.59999389629810485"/>
        </right>
        <top style="medium">
          <color theme="5" tint="0.59999389629810485"/>
        </top>
        <bottom style="medium">
          <color theme="5" tint="0.59999389629810485"/>
        </bottom>
      </border>
    </dxf>
    <dxf>
      <border>
        <left style="thin">
          <color theme="5" tint="0.39997558519241921"/>
        </left>
        <right style="thin">
          <color theme="5" tint="0.39997558519241921"/>
        </right>
      </border>
    </dxf>
    <dxf>
      <border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  <dxf>
      <font>
        <b/>
        <color theme="1"/>
      </font>
      <fill>
        <patternFill>
          <bgColor theme="3" tint="0.79998168889431442"/>
        </patternFill>
      </fill>
      <border>
        <top style="thin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 patternType="solid">
          <fgColor theme="5"/>
          <bgColor theme="3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</dxf>
  </dxfs>
  <tableStyles count="1" defaultTableStyle="TableStyleMedium2" defaultPivotStyle="PivotStyleLight16">
    <tableStyle name="Lineup" table="0" count="11">
      <tableStyleElement type="headerRow" dxfId="73"/>
      <tableStyleElement type="totalRow" dxfId="72"/>
      <tableStyleElement type="firstRowStripe" dxfId="71"/>
      <tableStyleElement type="firstColumnStripe" dxfId="70"/>
      <tableStyleElement type="firstSubtotalColumn" dxfId="69"/>
      <tableStyleElement type="firstSubtotalRow" dxfId="68"/>
      <tableStyleElement type="secondSubtotalRow" dxfId="67"/>
      <tableStyleElement type="firstRowSubheading" dxfId="66"/>
      <tableStyleElement type="secondRowSubheading" dxfId="65"/>
      <tableStyleElement type="pageFieldLabels" dxfId="64"/>
      <tableStyleElement type="pageFieldValues" dxfId="6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400" b="1" i="0" baseline="0"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Destinations for grain at sea, tons </a:t>
            </a:r>
            <a:endParaRPr lang="ru-RU" sz="14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0646188147774595"/>
          <c:y val="0.16231161063107766"/>
          <c:w val="0.3826875222387468"/>
          <c:h val="0.74015612078307236"/>
        </c:manualLayout>
      </c:layout>
      <c:pieChart>
        <c:varyColors val="1"/>
        <c:ser>
          <c:idx val="0"/>
          <c:order val="0"/>
          <c:dPt>
            <c:idx val="6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6E17-443B-874B-BE338926989F}"/>
              </c:ext>
            </c:extLst>
          </c:dPt>
          <c:dLbls>
            <c:dLbl>
              <c:idx val="0"/>
              <c:layout>
                <c:manualLayout>
                  <c:x val="2.6332288834568039E-2"/>
                  <c:y val="-2.829405138734424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E17-443B-874B-BE338926989F}"/>
                </c:ext>
              </c:extLst>
            </c:dLbl>
            <c:dLbl>
              <c:idx val="1"/>
              <c:layout>
                <c:manualLayout>
                  <c:x val="2.194357402880668E-2"/>
                  <c:y val="2.829405138734396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0BC-42AA-90D8-8DEA57419F3F}"/>
                </c:ext>
              </c:extLst>
            </c:dLbl>
            <c:dLbl>
              <c:idx val="3"/>
              <c:layout>
                <c:manualLayout>
                  <c:x val="5.8516197410151431E-3"/>
                  <c:y val="2.2635241109875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E17-443B-874B-BE338926989F}"/>
                </c:ext>
              </c:extLst>
            </c:dLbl>
            <c:dLbl>
              <c:idx val="4"/>
              <c:layout>
                <c:manualLayout>
                  <c:x val="-1.3166144417284071E-2"/>
                  <c:y val="7.0735128468360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E17-443B-874B-BE338926989F}"/>
                </c:ext>
              </c:extLst>
            </c:dLbl>
            <c:dLbl>
              <c:idx val="5"/>
              <c:layout>
                <c:manualLayout>
                  <c:x val="1.7554859223045428E-2"/>
                  <c:y val="-6.224691305215740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E17-443B-874B-BE338926989F}"/>
                </c:ext>
              </c:extLst>
            </c:dLbl>
            <c:dLbl>
              <c:idx val="8"/>
              <c:layout>
                <c:manualLayout>
                  <c:x val="-1.7554859223045484E-2"/>
                  <c:y val="-8.488215416203280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E17-443B-874B-BE33892698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'GrainFlow France trends'!$B$14:$B$22</c:f>
              <c:strCache>
                <c:ptCount val="9"/>
                <c:pt idx="0">
                  <c:v>Netherlands</c:v>
                </c:pt>
                <c:pt idx="1">
                  <c:v>Spain</c:v>
                </c:pt>
                <c:pt idx="2">
                  <c:v>Morocco</c:v>
                </c:pt>
                <c:pt idx="3">
                  <c:v>Mauritania</c:v>
                </c:pt>
                <c:pt idx="4">
                  <c:v>Tunisia</c:v>
                </c:pt>
                <c:pt idx="5">
                  <c:v>Algeria</c:v>
                </c:pt>
                <c:pt idx="6">
                  <c:v>China</c:v>
                </c:pt>
                <c:pt idx="7">
                  <c:v>Egypt</c:v>
                </c:pt>
                <c:pt idx="8">
                  <c:v>UK</c:v>
                </c:pt>
              </c:strCache>
            </c:strRef>
          </c:cat>
          <c:val>
            <c:numRef>
              <c:f>'GrainFlow France trends'!$C$14:$C$22</c:f>
              <c:numCache>
                <c:formatCode>General</c:formatCode>
                <c:ptCount val="9"/>
                <c:pt idx="0">
                  <c:v>22450</c:v>
                </c:pt>
                <c:pt idx="1">
                  <c:v>48900</c:v>
                </c:pt>
                <c:pt idx="2">
                  <c:v>352500</c:v>
                </c:pt>
                <c:pt idx="3">
                  <c:v>30000</c:v>
                </c:pt>
                <c:pt idx="4">
                  <c:v>25000</c:v>
                </c:pt>
                <c:pt idx="5">
                  <c:v>0</c:v>
                </c:pt>
                <c:pt idx="6">
                  <c:v>210000</c:v>
                </c:pt>
                <c:pt idx="7">
                  <c:v>186000</c:v>
                </c:pt>
                <c:pt idx="8">
                  <c:v>41125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B9-2A4A-809B-C9E5B10356D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Grain</a:t>
            </a:r>
            <a:r>
              <a:rPr lang="en-US" sz="1400" baseline="0"/>
              <a:t> laden vessels departed from France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'Vessels sailed from France'!$D$35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'Vessels sailed from France'!$C$45:$C$55</c:f>
              <c:numCache>
                <c:formatCode>General</c:formatCode>
                <c:ptCount val="11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</c:numCache>
            </c:numRef>
          </c:cat>
          <c:val>
            <c:numRef>
              <c:f>'Vessels sailed from France'!$D$45:$D$55</c:f>
              <c:numCache>
                <c:formatCode>General</c:formatCode>
                <c:ptCount val="11"/>
                <c:pt idx="0">
                  <c:v>457400</c:v>
                </c:pt>
                <c:pt idx="1">
                  <c:v>234820</c:v>
                </c:pt>
                <c:pt idx="2">
                  <c:v>414721</c:v>
                </c:pt>
                <c:pt idx="3">
                  <c:v>227800</c:v>
                </c:pt>
                <c:pt idx="4">
                  <c:v>371420</c:v>
                </c:pt>
                <c:pt idx="5">
                  <c:v>274445</c:v>
                </c:pt>
                <c:pt idx="6">
                  <c:v>305999</c:v>
                </c:pt>
                <c:pt idx="7">
                  <c:v>93775</c:v>
                </c:pt>
                <c:pt idx="8">
                  <c:v>226391</c:v>
                </c:pt>
                <c:pt idx="9">
                  <c:v>395000</c:v>
                </c:pt>
                <c:pt idx="10">
                  <c:v>308050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AA-4D5D-99D3-23C65E863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98816"/>
        <c:axId val="63700352"/>
      </c:barChart>
      <c:lineChart>
        <c:grouping val="standard"/>
        <c:varyColors val="0"/>
        <c:ser>
          <c:idx val="2"/>
          <c:order val="1"/>
          <c:tx>
            <c:strRef>
              <c:f>'Vessels sailed from France'!$E$35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'Vessels sailed from France'!$C$45:$C$55</c:f>
              <c:numCache>
                <c:formatCode>General</c:formatCode>
                <c:ptCount val="11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</c:numCache>
            </c:numRef>
          </c:cat>
          <c:val>
            <c:numRef>
              <c:f>'Vessels sailed from France'!$E$45:$E$55</c:f>
              <c:numCache>
                <c:formatCode>General</c:formatCode>
                <c:ptCount val="11"/>
                <c:pt idx="0">
                  <c:v>19</c:v>
                </c:pt>
                <c:pt idx="1">
                  <c:v>18</c:v>
                </c:pt>
                <c:pt idx="2">
                  <c:v>27</c:v>
                </c:pt>
                <c:pt idx="3">
                  <c:v>16</c:v>
                </c:pt>
                <c:pt idx="4">
                  <c:v>25</c:v>
                </c:pt>
                <c:pt idx="5">
                  <c:v>18</c:v>
                </c:pt>
                <c:pt idx="6">
                  <c:v>21</c:v>
                </c:pt>
                <c:pt idx="7">
                  <c:v>9</c:v>
                </c:pt>
                <c:pt idx="8">
                  <c:v>15</c:v>
                </c:pt>
                <c:pt idx="9">
                  <c:v>25</c:v>
                </c:pt>
                <c:pt idx="1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AA-4D5D-99D3-23C65E863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82272"/>
        <c:axId val="63780352"/>
      </c:lineChart>
      <c:catAx>
        <c:axId val="6369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63700352"/>
        <c:crosses val="autoZero"/>
        <c:auto val="1"/>
        <c:lblAlgn val="ctr"/>
        <c:lblOffset val="100"/>
        <c:noMultiLvlLbl val="0"/>
      </c:catAx>
      <c:valAx>
        <c:axId val="63700352"/>
        <c:scaling>
          <c:orientation val="minMax"/>
          <c:max val="60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63698816"/>
        <c:crosses val="autoZero"/>
        <c:crossBetween val="between"/>
      </c:valAx>
      <c:valAx>
        <c:axId val="63780352"/>
        <c:scaling>
          <c:orientation val="minMax"/>
          <c:max val="26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63782272"/>
        <c:crosses val="max"/>
        <c:crossBetween val="between"/>
        <c:majorUnit val="2"/>
        <c:minorUnit val="2"/>
      </c:valAx>
      <c:catAx>
        <c:axId val="63782272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3780352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Vessels that discharged French grain worldwide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'Discharged French grain'!$D$38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'Discharged French grain'!$C$51:$C$62</c:f>
              <c:numCache>
                <c:formatCode>General</c:formatCode>
                <c:ptCount val="12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</c:numCache>
            </c:numRef>
          </c:cat>
          <c:val>
            <c:numRef>
              <c:f>'Discharged French grain'!$D$51:$D$62</c:f>
              <c:numCache>
                <c:formatCode>General</c:formatCode>
                <c:ptCount val="12"/>
                <c:pt idx="0">
                  <c:v>334800</c:v>
                </c:pt>
                <c:pt idx="1">
                  <c:v>153400</c:v>
                </c:pt>
                <c:pt idx="2">
                  <c:v>229700</c:v>
                </c:pt>
                <c:pt idx="3">
                  <c:v>150020</c:v>
                </c:pt>
                <c:pt idx="4">
                  <c:v>169771</c:v>
                </c:pt>
                <c:pt idx="5">
                  <c:v>209650</c:v>
                </c:pt>
                <c:pt idx="6">
                  <c:v>317120</c:v>
                </c:pt>
                <c:pt idx="7">
                  <c:v>375350</c:v>
                </c:pt>
                <c:pt idx="8">
                  <c:v>383894</c:v>
                </c:pt>
                <c:pt idx="9">
                  <c:v>392775</c:v>
                </c:pt>
                <c:pt idx="10">
                  <c:v>174700</c:v>
                </c:pt>
                <c:pt idx="11">
                  <c:v>433391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5-457F-87A5-2D087999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06176"/>
        <c:axId val="63907712"/>
      </c:barChart>
      <c:lineChart>
        <c:grouping val="standard"/>
        <c:varyColors val="0"/>
        <c:ser>
          <c:idx val="2"/>
          <c:order val="1"/>
          <c:tx>
            <c:strRef>
              <c:f>'Discharged French grain'!$E$38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'Discharged French grain'!$C$42:$C$53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'Discharged French grain'!$E$42:$E$53</c:f>
              <c:numCache>
                <c:formatCode>General</c:formatCode>
                <c:ptCount val="12"/>
                <c:pt idx="0">
                  <c:v>6</c:v>
                </c:pt>
                <c:pt idx="1">
                  <c:v>11</c:v>
                </c:pt>
                <c:pt idx="2">
                  <c:v>17</c:v>
                </c:pt>
                <c:pt idx="3">
                  <c:v>18</c:v>
                </c:pt>
                <c:pt idx="4">
                  <c:v>12</c:v>
                </c:pt>
                <c:pt idx="5">
                  <c:v>14</c:v>
                </c:pt>
                <c:pt idx="6">
                  <c:v>13</c:v>
                </c:pt>
                <c:pt idx="7">
                  <c:v>17</c:v>
                </c:pt>
                <c:pt idx="8">
                  <c:v>16</c:v>
                </c:pt>
                <c:pt idx="9">
                  <c:v>20</c:v>
                </c:pt>
                <c:pt idx="10">
                  <c:v>14</c:v>
                </c:pt>
                <c:pt idx="1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C5-457F-87A5-2D087999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20000"/>
        <c:axId val="63918080"/>
      </c:lineChart>
      <c:catAx>
        <c:axId val="6390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63907712"/>
        <c:crosses val="autoZero"/>
        <c:auto val="1"/>
        <c:lblAlgn val="ctr"/>
        <c:lblOffset val="100"/>
        <c:noMultiLvlLbl val="0"/>
      </c:catAx>
      <c:valAx>
        <c:axId val="63907712"/>
        <c:scaling>
          <c:orientation val="minMax"/>
          <c:max val="50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63906176"/>
        <c:crosses val="autoZero"/>
        <c:crossBetween val="between"/>
      </c:valAx>
      <c:valAx>
        <c:axId val="63918080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63920000"/>
        <c:crosses val="max"/>
        <c:crossBetween val="between"/>
        <c:majorUnit val="2"/>
        <c:minorUnit val="2"/>
      </c:valAx>
      <c:catAx>
        <c:axId val="63920000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3918080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b="1">
                <a:solidFill>
                  <a:schemeClr val="tx1"/>
                </a:solidFill>
              </a:rPr>
              <a:t>Vessels laden with French</a:t>
            </a:r>
            <a:r>
              <a:rPr lang="en-US" b="1" baseline="0">
                <a:solidFill>
                  <a:schemeClr val="tx1"/>
                </a:solidFill>
              </a:rPr>
              <a:t> </a:t>
            </a:r>
            <a:r>
              <a:rPr lang="en-US" b="1">
                <a:solidFill>
                  <a:schemeClr val="tx1"/>
                </a:solidFill>
              </a:rPr>
              <a:t>grains at sea, by type</a:t>
            </a:r>
            <a:endParaRPr lang="ru-RU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235025033635501"/>
          <c:y val="0.14631163708086786"/>
          <c:w val="0.76421635076372063"/>
          <c:h val="0.71282113404463499"/>
        </c:manualLayout>
      </c:layout>
      <c:barChart>
        <c:barDir val="col"/>
        <c:grouping val="clustered"/>
        <c:varyColors val="0"/>
        <c:ser>
          <c:idx val="1"/>
          <c:order val="0"/>
          <c:tx>
            <c:v>prev.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344-4B54-8F73-9637869358A6}"/>
              </c:ext>
            </c:extLst>
          </c:dPt>
          <c:cat>
            <c:strRef>
              <c:f>'Grain and vessels at sea'!$A$93:$B$96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sea'!$D$93:$D$96</c:f>
              <c:numCache>
                <c:formatCode>0</c:formatCode>
                <c:ptCount val="4"/>
                <c:pt idx="0">
                  <c:v>41</c:v>
                </c:pt>
                <c:pt idx="1">
                  <c:v>33</c:v>
                </c:pt>
                <c:pt idx="2">
                  <c:v>8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44-4B54-8F73-9637869358A6}"/>
            </c:ext>
          </c:extLst>
        </c:ser>
        <c:ser>
          <c:idx val="0"/>
          <c:order val="1"/>
          <c:tx>
            <c:v>current week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344-4B54-8F73-9637869358A6}"/>
              </c:ext>
            </c:extLst>
          </c:dPt>
          <c:cat>
            <c:strRef>
              <c:f>'Grain and vessels at sea'!$A$93:$B$96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sea'!$C$93:$C$96</c:f>
              <c:numCache>
                <c:formatCode>0</c:formatCode>
                <c:ptCount val="4"/>
                <c:pt idx="0">
                  <c:v>38</c:v>
                </c:pt>
                <c:pt idx="1">
                  <c:v>29</c:v>
                </c:pt>
                <c:pt idx="2">
                  <c:v>7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44-4B54-8F73-963786935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9"/>
        <c:overlap val="-23"/>
        <c:axId val="63965440"/>
        <c:axId val="63971328"/>
      </c:barChart>
      <c:catAx>
        <c:axId val="6396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63971328"/>
        <c:crosses val="autoZero"/>
        <c:auto val="1"/>
        <c:lblAlgn val="ctr"/>
        <c:lblOffset val="100"/>
        <c:noMultiLvlLbl val="0"/>
      </c:catAx>
      <c:valAx>
        <c:axId val="6397132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number</a:t>
                </a:r>
                <a:r>
                  <a:rPr lang="en-US" b="1" baseline="0">
                    <a:solidFill>
                      <a:schemeClr val="tx1"/>
                    </a:solidFill>
                  </a:rPr>
                  <a:t> of vessels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6396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013482706775557"/>
          <c:y val="0.43755361940704152"/>
          <c:w val="0.13881185443276325"/>
          <c:h val="0.133137026510739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imports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'Discharged French grain'!$C$66</c:f>
              <c:strCache>
                <c:ptCount val="1"/>
                <c:pt idx="0">
                  <c:v>previous week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60214980931760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22D-4FD7-9CDC-3EBEFB3BAD77}"/>
                </c:ext>
              </c:extLst>
            </c:dLbl>
            <c:dLbl>
              <c:idx val="1"/>
              <c:layout>
                <c:manualLayout>
                  <c:x val="-1.39784934401411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22D-4FD7-9CDC-3EBEFB3BAD77}"/>
                </c:ext>
              </c:extLst>
            </c:dLbl>
            <c:dLbl>
              <c:idx val="3"/>
              <c:layout>
                <c:manualLayout>
                  <c:x val="-1.0752687261647001E-3"/>
                  <c:y val="-2.4822698500964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22D-4FD7-9CDC-3EBEFB3BAD77}"/>
                </c:ext>
              </c:extLst>
            </c:dLbl>
            <c:dLbl>
              <c:idx val="6"/>
              <c:layout>
                <c:manualLayout>
                  <c:x val="-1.6129030892470503E-2"/>
                  <c:y val="-2.4822698500964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2D-4FD7-9CDC-3EBEFB3BAD77}"/>
                </c:ext>
              </c:extLst>
            </c:dLbl>
            <c:dLbl>
              <c:idx val="7"/>
              <c:layout>
                <c:manualLayout>
                  <c:x val="-1.3978493440141102E-2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2D-4FD7-9CDC-3EBEFB3BAD7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'Discharged French grain'!$B$67:$B$72</c:f>
              <c:strCache>
                <c:ptCount val="6"/>
                <c:pt idx="0">
                  <c:v>Spain</c:v>
                </c:pt>
                <c:pt idx="1">
                  <c:v>Portugal</c:v>
                </c:pt>
                <c:pt idx="2">
                  <c:v>UK</c:v>
                </c:pt>
                <c:pt idx="3">
                  <c:v>Tunisia</c:v>
                </c:pt>
                <c:pt idx="4">
                  <c:v>Algeria</c:v>
                </c:pt>
                <c:pt idx="5">
                  <c:v>Morocco</c:v>
                </c:pt>
              </c:strCache>
            </c:strRef>
          </c:cat>
          <c:val>
            <c:numRef>
              <c:f>'Discharged French grain'!$C$67:$C$72</c:f>
              <c:numCache>
                <c:formatCode>#,##0</c:formatCode>
                <c:ptCount val="6"/>
                <c:pt idx="0">
                  <c:v>5500</c:v>
                </c:pt>
                <c:pt idx="1">
                  <c:v>13000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2D-4FD7-9CDC-3EBEFB3BAD77}"/>
            </c:ext>
          </c:extLst>
        </c:ser>
        <c:ser>
          <c:idx val="1"/>
          <c:order val="1"/>
          <c:tx>
            <c:strRef>
              <c:f>'Discharged French grain'!$D$66</c:f>
              <c:strCache>
                <c:ptCount val="1"/>
                <c:pt idx="0">
                  <c:v>current week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2903224713976402E-2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22D-4FD7-9CDC-3EBEFB3BAD77}"/>
                </c:ext>
              </c:extLst>
            </c:dLbl>
            <c:dLbl>
              <c:idx val="1"/>
              <c:layout>
                <c:manualLayout>
                  <c:x val="7.52688108315290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22D-4FD7-9CDC-3EBEFB3BAD77}"/>
                </c:ext>
              </c:extLst>
            </c:dLbl>
            <c:dLbl>
              <c:idx val="2"/>
              <c:layout>
                <c:manualLayout>
                  <c:x val="1.3978493440141102E-2"/>
                  <c:y val="7.4468095502889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22D-4FD7-9CDC-3EBEFB3BAD77}"/>
                </c:ext>
              </c:extLst>
            </c:dLbl>
            <c:dLbl>
              <c:idx val="3"/>
              <c:layout>
                <c:manualLayout>
                  <c:x val="1.1827955987811702E-2"/>
                  <c:y val="2.48226985009621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22D-4FD7-9CDC-3EBEFB3BAD77}"/>
                </c:ext>
              </c:extLst>
            </c:dLbl>
            <c:dLbl>
              <c:idx val="6"/>
              <c:layout>
                <c:manualLayout>
                  <c:x val="5.3763436308234217E-3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2D-4FD7-9CDC-3EBEFB3BAD7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'Discharged French grain'!$B$67:$B$72</c:f>
              <c:strCache>
                <c:ptCount val="6"/>
                <c:pt idx="0">
                  <c:v>Spain</c:v>
                </c:pt>
                <c:pt idx="1">
                  <c:v>Portugal</c:v>
                </c:pt>
                <c:pt idx="2">
                  <c:v>UK</c:v>
                </c:pt>
                <c:pt idx="3">
                  <c:v>Tunisia</c:v>
                </c:pt>
                <c:pt idx="4">
                  <c:v>Algeria</c:v>
                </c:pt>
                <c:pt idx="5">
                  <c:v>Morocco</c:v>
                </c:pt>
              </c:strCache>
            </c:strRef>
          </c:cat>
          <c:val>
            <c:numRef>
              <c:f>'Discharged French grain'!$D$67:$D$72</c:f>
              <c:numCache>
                <c:formatCode>#,##0</c:formatCode>
                <c:ptCount val="6"/>
                <c:pt idx="0">
                  <c:v>17050</c:v>
                </c:pt>
                <c:pt idx="1">
                  <c:v>24400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139341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22D-4FD7-9CDC-3EBEFB3BA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6306944"/>
        <c:axId val="134698112"/>
      </c:barChart>
      <c:catAx>
        <c:axId val="10630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4698112"/>
        <c:crosses val="autoZero"/>
        <c:auto val="1"/>
        <c:lblAlgn val="ctr"/>
        <c:lblOffset val="100"/>
        <c:noMultiLvlLbl val="0"/>
      </c:catAx>
      <c:valAx>
        <c:axId val="1346981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4921399544159749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0630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421636248957256"/>
          <c:y val="0.52832548473813645"/>
          <c:w val="0.14578363751042747"/>
          <c:h val="0.15053465774405317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Grain</a:t>
            </a:r>
            <a:r>
              <a:rPr lang="en-US" sz="1400" baseline="0"/>
              <a:t> laden vessels departed from France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'Vessels sailed from France'!$D$35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'Vessels sailed from France'!$C$44:$C$55</c:f>
              <c:numCache>
                <c:formatCode>General</c:formatCode>
                <c:ptCount val="12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</c:numCache>
            </c:numRef>
          </c:cat>
          <c:val>
            <c:numRef>
              <c:f>'Vessels sailed from France'!$D$44:$D$55</c:f>
              <c:numCache>
                <c:formatCode>General</c:formatCode>
                <c:ptCount val="12"/>
                <c:pt idx="0">
                  <c:v>351300</c:v>
                </c:pt>
                <c:pt idx="1">
                  <c:v>457400</c:v>
                </c:pt>
                <c:pt idx="2">
                  <c:v>234820</c:v>
                </c:pt>
                <c:pt idx="3">
                  <c:v>414721</c:v>
                </c:pt>
                <c:pt idx="4">
                  <c:v>227800</c:v>
                </c:pt>
                <c:pt idx="5">
                  <c:v>371420</c:v>
                </c:pt>
                <c:pt idx="6">
                  <c:v>274445</c:v>
                </c:pt>
                <c:pt idx="7">
                  <c:v>305999</c:v>
                </c:pt>
                <c:pt idx="8">
                  <c:v>93775</c:v>
                </c:pt>
                <c:pt idx="9">
                  <c:v>226391</c:v>
                </c:pt>
                <c:pt idx="10">
                  <c:v>395000</c:v>
                </c:pt>
                <c:pt idx="11">
                  <c:v>308050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063232"/>
        <c:axId val="136069120"/>
      </c:barChart>
      <c:lineChart>
        <c:grouping val="standard"/>
        <c:varyColors val="0"/>
        <c:ser>
          <c:idx val="2"/>
          <c:order val="1"/>
          <c:tx>
            <c:strRef>
              <c:f>'Vessels sailed from France'!$E$35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'Vessels sailed from France'!$C$44:$C$55</c:f>
              <c:numCache>
                <c:formatCode>General</c:formatCode>
                <c:ptCount val="12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</c:numCache>
            </c:numRef>
          </c:cat>
          <c:val>
            <c:numRef>
              <c:f>'Vessels sailed from France'!$E$44:$E$55</c:f>
              <c:numCache>
                <c:formatCode>General</c:formatCode>
                <c:ptCount val="12"/>
                <c:pt idx="0">
                  <c:v>18</c:v>
                </c:pt>
                <c:pt idx="1">
                  <c:v>19</c:v>
                </c:pt>
                <c:pt idx="2">
                  <c:v>18</c:v>
                </c:pt>
                <c:pt idx="3">
                  <c:v>27</c:v>
                </c:pt>
                <c:pt idx="4">
                  <c:v>16</c:v>
                </c:pt>
                <c:pt idx="5">
                  <c:v>25</c:v>
                </c:pt>
                <c:pt idx="6">
                  <c:v>18</c:v>
                </c:pt>
                <c:pt idx="7">
                  <c:v>21</c:v>
                </c:pt>
                <c:pt idx="8">
                  <c:v>9</c:v>
                </c:pt>
                <c:pt idx="9">
                  <c:v>15</c:v>
                </c:pt>
                <c:pt idx="10">
                  <c:v>25</c:v>
                </c:pt>
                <c:pt idx="1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073216"/>
        <c:axId val="136071040"/>
      </c:lineChart>
      <c:catAx>
        <c:axId val="13606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136069120"/>
        <c:crosses val="autoZero"/>
        <c:auto val="1"/>
        <c:lblAlgn val="ctr"/>
        <c:lblOffset val="100"/>
        <c:noMultiLvlLbl val="0"/>
      </c:catAx>
      <c:valAx>
        <c:axId val="136069120"/>
        <c:scaling>
          <c:orientation val="minMax"/>
          <c:max val="60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136063232"/>
        <c:crosses val="autoZero"/>
        <c:crossBetween val="between"/>
      </c:valAx>
      <c:valAx>
        <c:axId val="136071040"/>
        <c:scaling>
          <c:orientation val="minMax"/>
          <c:max val="3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136073216"/>
        <c:crosses val="max"/>
        <c:crossBetween val="between"/>
        <c:majorUnit val="2"/>
        <c:minorUnit val="2"/>
      </c:valAx>
      <c:catAx>
        <c:axId val="136073216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6071040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Vessels that discharged French grain worldwide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'Discharged French grain'!$D$38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'Discharged French grain'!$C$51:$C$62</c:f>
              <c:numCache>
                <c:formatCode>General</c:formatCode>
                <c:ptCount val="12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</c:numCache>
            </c:numRef>
          </c:cat>
          <c:val>
            <c:numRef>
              <c:f>'Discharged French grain'!$D$51:$D$62</c:f>
              <c:numCache>
                <c:formatCode>General</c:formatCode>
                <c:ptCount val="12"/>
                <c:pt idx="0">
                  <c:v>334800</c:v>
                </c:pt>
                <c:pt idx="1">
                  <c:v>153400</c:v>
                </c:pt>
                <c:pt idx="2">
                  <c:v>229700</c:v>
                </c:pt>
                <c:pt idx="3">
                  <c:v>150020</c:v>
                </c:pt>
                <c:pt idx="4">
                  <c:v>169771</c:v>
                </c:pt>
                <c:pt idx="5">
                  <c:v>209650</c:v>
                </c:pt>
                <c:pt idx="6">
                  <c:v>317120</c:v>
                </c:pt>
                <c:pt idx="7">
                  <c:v>375350</c:v>
                </c:pt>
                <c:pt idx="8">
                  <c:v>383894</c:v>
                </c:pt>
                <c:pt idx="9">
                  <c:v>392775</c:v>
                </c:pt>
                <c:pt idx="10">
                  <c:v>174700</c:v>
                </c:pt>
                <c:pt idx="11">
                  <c:v>433391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083328"/>
        <c:axId val="136084864"/>
      </c:barChart>
      <c:lineChart>
        <c:grouping val="standard"/>
        <c:varyColors val="0"/>
        <c:ser>
          <c:idx val="2"/>
          <c:order val="1"/>
          <c:tx>
            <c:strRef>
              <c:f>'Discharged French grain'!$E$38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'Discharged French grain'!$C$51:$C$62</c:f>
              <c:numCache>
                <c:formatCode>General</c:formatCode>
                <c:ptCount val="12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</c:numCache>
            </c:numRef>
          </c:cat>
          <c:val>
            <c:numRef>
              <c:f>'Discharged French grain'!$E$51:$E$62</c:f>
              <c:numCache>
                <c:formatCode>General</c:formatCode>
                <c:ptCount val="12"/>
                <c:pt idx="0">
                  <c:v>20</c:v>
                </c:pt>
                <c:pt idx="1">
                  <c:v>14</c:v>
                </c:pt>
                <c:pt idx="2">
                  <c:v>15</c:v>
                </c:pt>
                <c:pt idx="3">
                  <c:v>11</c:v>
                </c:pt>
                <c:pt idx="4">
                  <c:v>13</c:v>
                </c:pt>
                <c:pt idx="5">
                  <c:v>14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24</c:v>
                </c:pt>
                <c:pt idx="10">
                  <c:v>11</c:v>
                </c:pt>
                <c:pt idx="11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088960"/>
        <c:axId val="136087040"/>
      </c:lineChart>
      <c:catAx>
        <c:axId val="13608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136084864"/>
        <c:crosses val="autoZero"/>
        <c:auto val="1"/>
        <c:lblAlgn val="ctr"/>
        <c:lblOffset val="100"/>
        <c:noMultiLvlLbl val="0"/>
      </c:catAx>
      <c:valAx>
        <c:axId val="136084864"/>
        <c:scaling>
          <c:orientation val="minMax"/>
          <c:max val="45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136083328"/>
        <c:crosses val="autoZero"/>
        <c:crossBetween val="between"/>
      </c:valAx>
      <c:valAx>
        <c:axId val="136087040"/>
        <c:scaling>
          <c:orientation val="minMax"/>
          <c:max val="28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136088960"/>
        <c:crosses val="max"/>
        <c:crossBetween val="between"/>
        <c:majorUnit val="2"/>
        <c:minorUnit val="2"/>
      </c:valAx>
      <c:catAx>
        <c:axId val="136088960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6087040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imports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'Discharged French grain'!$C$66</c:f>
              <c:strCache>
                <c:ptCount val="1"/>
                <c:pt idx="0">
                  <c:v>previous week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60214980931760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3C1-45DE-B288-6A8173A924F1}"/>
                </c:ext>
              </c:extLst>
            </c:dLbl>
            <c:dLbl>
              <c:idx val="1"/>
              <c:layout>
                <c:manualLayout>
                  <c:x val="-1.39784934401411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3C1-45DE-B288-6A8173A924F1}"/>
                </c:ext>
              </c:extLst>
            </c:dLbl>
            <c:dLbl>
              <c:idx val="3"/>
              <c:layout>
                <c:manualLayout>
                  <c:x val="-1.0752687261647001E-3"/>
                  <c:y val="-2.4822698500964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2D7-479E-850C-1885919E4BDF}"/>
                </c:ext>
              </c:extLst>
            </c:dLbl>
            <c:dLbl>
              <c:idx val="6"/>
              <c:layout>
                <c:manualLayout>
                  <c:x val="-1.6129030892470503E-2"/>
                  <c:y val="-2.4822698500964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C3-4921-A926-78A9117AEA95}"/>
                </c:ext>
              </c:extLst>
            </c:dLbl>
            <c:dLbl>
              <c:idx val="7"/>
              <c:layout>
                <c:manualLayout>
                  <c:x val="-1.3978493440141102E-2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D7-479E-850C-1885919E4B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'Discharged French grain'!$B$67:$B$72</c:f>
              <c:strCache>
                <c:ptCount val="6"/>
                <c:pt idx="0">
                  <c:v>Spain</c:v>
                </c:pt>
                <c:pt idx="1">
                  <c:v>Portugal</c:v>
                </c:pt>
                <c:pt idx="2">
                  <c:v>UK</c:v>
                </c:pt>
                <c:pt idx="3">
                  <c:v>Tunisia</c:v>
                </c:pt>
                <c:pt idx="4">
                  <c:v>Algeria</c:v>
                </c:pt>
                <c:pt idx="5">
                  <c:v>Morocco</c:v>
                </c:pt>
              </c:strCache>
            </c:strRef>
          </c:cat>
          <c:val>
            <c:numRef>
              <c:f>'Discharged French grain'!$C$67:$C$72</c:f>
              <c:numCache>
                <c:formatCode>#,##0</c:formatCode>
                <c:ptCount val="6"/>
                <c:pt idx="0">
                  <c:v>5500</c:v>
                </c:pt>
                <c:pt idx="1">
                  <c:v>13000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B8-457B-8ABA-7EF9CBF0F8C0}"/>
            </c:ext>
          </c:extLst>
        </c:ser>
        <c:ser>
          <c:idx val="1"/>
          <c:order val="1"/>
          <c:tx>
            <c:strRef>
              <c:f>'Discharged French grain'!$D$66</c:f>
              <c:strCache>
                <c:ptCount val="1"/>
                <c:pt idx="0">
                  <c:v>current week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2903224713976402E-2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3C1-45DE-B288-6A8173A924F1}"/>
                </c:ext>
              </c:extLst>
            </c:dLbl>
            <c:dLbl>
              <c:idx val="1"/>
              <c:layout>
                <c:manualLayout>
                  <c:x val="7.52688108315290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9C3-4921-A926-78A9117AEA95}"/>
                </c:ext>
              </c:extLst>
            </c:dLbl>
            <c:dLbl>
              <c:idx val="2"/>
              <c:layout>
                <c:manualLayout>
                  <c:x val="1.3978493440141102E-2"/>
                  <c:y val="7.4468095502889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3C1-45DE-B288-6A8173A924F1}"/>
                </c:ext>
              </c:extLst>
            </c:dLbl>
            <c:dLbl>
              <c:idx val="3"/>
              <c:layout>
                <c:manualLayout>
                  <c:x val="1.1827955987811702E-2"/>
                  <c:y val="2.48226985009621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2D7-479E-850C-1885919E4BDF}"/>
                </c:ext>
              </c:extLst>
            </c:dLbl>
            <c:dLbl>
              <c:idx val="6"/>
              <c:layout>
                <c:manualLayout>
                  <c:x val="5.3763436308234217E-3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A3-4841-A34C-268E524B8D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'Discharged French grain'!$B$67:$B$72</c:f>
              <c:strCache>
                <c:ptCount val="6"/>
                <c:pt idx="0">
                  <c:v>Spain</c:v>
                </c:pt>
                <c:pt idx="1">
                  <c:v>Portugal</c:v>
                </c:pt>
                <c:pt idx="2">
                  <c:v>UK</c:v>
                </c:pt>
                <c:pt idx="3">
                  <c:v>Tunisia</c:v>
                </c:pt>
                <c:pt idx="4">
                  <c:v>Algeria</c:v>
                </c:pt>
                <c:pt idx="5">
                  <c:v>Morocco</c:v>
                </c:pt>
              </c:strCache>
            </c:strRef>
          </c:cat>
          <c:val>
            <c:numRef>
              <c:f>'Discharged French grain'!$D$67:$D$72</c:f>
              <c:numCache>
                <c:formatCode>#,##0</c:formatCode>
                <c:ptCount val="6"/>
                <c:pt idx="0">
                  <c:v>17050</c:v>
                </c:pt>
                <c:pt idx="1">
                  <c:v>24400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139341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2B8-457B-8ABA-7EF9CBF0F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1421568"/>
        <c:axId val="141443840"/>
      </c:barChart>
      <c:catAx>
        <c:axId val="14142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41443840"/>
        <c:crosses val="autoZero"/>
        <c:auto val="1"/>
        <c:lblAlgn val="ctr"/>
        <c:lblOffset val="100"/>
        <c:noMultiLvlLbl val="0"/>
      </c:catAx>
      <c:valAx>
        <c:axId val="1414438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4921399544159749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4142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421636248957256"/>
          <c:y val="0.52832548473813645"/>
          <c:w val="0.14578363751042747"/>
          <c:h val="0.15053465774405317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b="1">
                <a:solidFill>
                  <a:schemeClr val="tx1"/>
                </a:solidFill>
              </a:rPr>
              <a:t>Vessels laden with</a:t>
            </a:r>
            <a:r>
              <a:rPr lang="en-US" b="1" baseline="0">
                <a:solidFill>
                  <a:schemeClr val="tx1"/>
                </a:solidFill>
              </a:rPr>
              <a:t> French </a:t>
            </a:r>
            <a:r>
              <a:rPr lang="en-US" b="1">
                <a:solidFill>
                  <a:schemeClr val="tx1"/>
                </a:solidFill>
              </a:rPr>
              <a:t>grains at sea, by type</a:t>
            </a:r>
            <a:endParaRPr lang="ru-RU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235025033635501"/>
          <c:y val="0.14631163708086786"/>
          <c:w val="0.76421635076372063"/>
          <c:h val="0.71282113404463499"/>
        </c:manualLayout>
      </c:layout>
      <c:barChart>
        <c:barDir val="col"/>
        <c:grouping val="clustered"/>
        <c:varyColors val="0"/>
        <c:ser>
          <c:idx val="1"/>
          <c:order val="0"/>
          <c:tx>
            <c:v>prev.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72A-4846-94FC-E08E48C75EBC}"/>
              </c:ext>
            </c:extLst>
          </c:dPt>
          <c:cat>
            <c:strRef>
              <c:f>'Grain and vessels at sea'!$A$93:$B$96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sea'!$D$93:$D$96</c:f>
              <c:numCache>
                <c:formatCode>0</c:formatCode>
                <c:ptCount val="4"/>
                <c:pt idx="0">
                  <c:v>41</c:v>
                </c:pt>
                <c:pt idx="1">
                  <c:v>33</c:v>
                </c:pt>
                <c:pt idx="2">
                  <c:v>8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A-4DEE-8291-6835DEC0C3B8}"/>
            </c:ext>
          </c:extLst>
        </c:ser>
        <c:ser>
          <c:idx val="0"/>
          <c:order val="1"/>
          <c:tx>
            <c:v>current week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72A-4846-94FC-E08E48C75EBC}"/>
              </c:ext>
            </c:extLst>
          </c:dPt>
          <c:cat>
            <c:strRef>
              <c:f>'Grain and vessels at sea'!$A$93:$B$96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sea'!$C$93:$C$96</c:f>
              <c:numCache>
                <c:formatCode>0</c:formatCode>
                <c:ptCount val="4"/>
                <c:pt idx="0">
                  <c:v>38</c:v>
                </c:pt>
                <c:pt idx="1">
                  <c:v>29</c:v>
                </c:pt>
                <c:pt idx="2">
                  <c:v>7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3A-4DEE-8291-6835DEC0C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9"/>
        <c:overlap val="-23"/>
        <c:axId val="142525568"/>
        <c:axId val="142527104"/>
      </c:barChart>
      <c:catAx>
        <c:axId val="14252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142527104"/>
        <c:crosses val="autoZero"/>
        <c:auto val="1"/>
        <c:lblAlgn val="ctr"/>
        <c:lblOffset val="100"/>
        <c:noMultiLvlLbl val="0"/>
      </c:catAx>
      <c:valAx>
        <c:axId val="1425271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number</a:t>
                </a:r>
                <a:r>
                  <a:rPr lang="en-US" b="1" baseline="0">
                    <a:solidFill>
                      <a:schemeClr val="tx1"/>
                    </a:solidFill>
                  </a:rPr>
                  <a:t> of vessels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14252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013482706775557"/>
          <c:y val="0.43755361940704152"/>
          <c:w val="0.13881185443276325"/>
          <c:h val="0.133137026510739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408214</xdr:colOff>
      <xdr:row>7</xdr:row>
      <xdr:rowOff>149105</xdr:rowOff>
    </xdr:from>
    <xdr:to>
      <xdr:col>28</xdr:col>
      <xdr:colOff>571500</xdr:colOff>
      <xdr:row>31</xdr:row>
      <xdr:rowOff>122465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708571" y="1496212"/>
          <a:ext cx="8504465" cy="4504539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Brief summary: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uk-UA" sz="16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Total number of vessels departed from France with grain onboard has declined from 25 to 15 units, meanwhile the volume of exported grain has inched down by only 22%;</a:t>
          </a:r>
          <a:br>
            <a: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volume of grain enroute (at sea) has inched down by 6.7%;</a:t>
          </a:r>
          <a:br>
            <a: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Morocco is the most popular destination for grains at sea and accounts for more than 20% of all French grain exports; China is the 2nd most popular destination with more than 200k tons heading from France towards country's ports;</a:t>
          </a:r>
          <a:br>
            <a: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volume of discharged grain has increased to 433k tons, which is the highest figure within recent 3 months;</a:t>
          </a:r>
          <a:br>
            <a: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Morocco, Portugal and Spain are among those importers who shows an upturn in discharged (imported) volumes over the week.</a:t>
          </a: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</a:t>
          </a:r>
          <a:endParaRPr lang="en-US" sz="16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27216</xdr:colOff>
      <xdr:row>7</xdr:row>
      <xdr:rowOff>137850</xdr:rowOff>
    </xdr:from>
    <xdr:to>
      <xdr:col>14</xdr:col>
      <xdr:colOff>408216</xdr:colOff>
      <xdr:row>31</xdr:row>
      <xdr:rowOff>95247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153084</xdr:colOff>
      <xdr:row>0</xdr:row>
      <xdr:rowOff>51858</xdr:rowOff>
    </xdr:from>
    <xdr:to>
      <xdr:col>5</xdr:col>
      <xdr:colOff>544175</xdr:colOff>
      <xdr:row>6</xdr:row>
      <xdr:rowOff>15805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33BF150-97A7-8F44-8364-C34E541F4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084" y="51858"/>
          <a:ext cx="3864349" cy="108842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95250</xdr:rowOff>
    </xdr:from>
    <xdr:to>
      <xdr:col>14</xdr:col>
      <xdr:colOff>408214</xdr:colOff>
      <xdr:row>56</xdr:row>
      <xdr:rowOff>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14</xdr:col>
      <xdr:colOff>408214</xdr:colOff>
      <xdr:row>80</xdr:row>
      <xdr:rowOff>68035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421822</xdr:colOff>
      <xdr:row>31</xdr:row>
      <xdr:rowOff>95249</xdr:rowOff>
    </xdr:from>
    <xdr:to>
      <xdr:col>28</xdr:col>
      <xdr:colOff>571500</xdr:colOff>
      <xdr:row>56</xdr:row>
      <xdr:rowOff>13606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421822</xdr:colOff>
      <xdr:row>56</xdr:row>
      <xdr:rowOff>1</xdr:rowOff>
    </xdr:from>
    <xdr:to>
      <xdr:col>28</xdr:col>
      <xdr:colOff>571501</xdr:colOff>
      <xdr:row>80</xdr:row>
      <xdr:rowOff>68035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176892</xdr:rowOff>
    </xdr:from>
    <xdr:to>
      <xdr:col>8</xdr:col>
      <xdr:colOff>1604283</xdr:colOff>
      <xdr:row>59</xdr:row>
      <xdr:rowOff>72570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7564</xdr:rowOff>
    </xdr:from>
    <xdr:to>
      <xdr:col>8</xdr:col>
      <xdr:colOff>379640</xdr:colOff>
      <xdr:row>66</xdr:row>
      <xdr:rowOff>93742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66</xdr:row>
      <xdr:rowOff>108856</xdr:rowOff>
    </xdr:from>
    <xdr:to>
      <xdr:col>8</xdr:col>
      <xdr:colOff>381001</xdr:colOff>
      <xdr:row>93</xdr:row>
      <xdr:rowOff>81641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96</xdr:row>
      <xdr:rowOff>20409</xdr:rowOff>
    </xdr:from>
    <xdr:to>
      <xdr:col>7</xdr:col>
      <xdr:colOff>438150</xdr:colOff>
      <xdr:row>119</xdr:row>
      <xdr:rowOff>172809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1" displayName="Таблица1" ref="A3:N18" totalsRowShown="0" headerRowDxfId="59" dataDxfId="57" headerRowBorderDxfId="58" tableBorderDxfId="56" totalsRowBorderDxfId="55">
  <autoFilter ref="A3:N18"/>
  <sortState ref="A4:N13">
    <sortCondition ref="N3:N13"/>
  </sortState>
  <tableColumns count="14">
    <tableColumn id="1" name="Volume, tons" dataDxfId="54" dataCellStyle="Финансовый"/>
    <tableColumn id="2" name="Grain type" dataDxfId="53" dataCellStyle="Обычный 10"/>
    <tableColumn id="3" name="Vessel name" dataDxfId="52" dataCellStyle="Обычный"/>
    <tableColumn id="4" name="POL" dataDxfId="51" dataCellStyle="Обычный 10"/>
    <tableColumn id="5" name="Terminal of loading" dataDxfId="50" dataCellStyle="Обычный 10"/>
    <tableColumn id="6" name="Berth" dataDxfId="49" dataCellStyle="Обычный 21"/>
    <tableColumn id="7" name="Discharge country" dataDxfId="48" dataCellStyle="Обычный 10"/>
    <tableColumn id="8" name="POD" dataDxfId="47" dataCellStyle="Обычный 4 6"/>
    <tableColumn id="11" name="Shipper" dataDxfId="46"/>
    <tableColumn id="9" name="Importer / receiver" dataDxfId="45" dataCellStyle="Финансовый"/>
    <tableColumn id="10" name="Ship owner/manager" dataDxfId="44" dataCellStyle="Обычный 21"/>
    <tableColumn id="12" name="DWT" dataDxfId="43" dataCellStyle="Обычный 21"/>
    <tableColumn id="13" name="IMO" dataDxfId="42" dataCellStyle="Обычный 21"/>
    <tableColumn id="14" name="Departure Date" dataDxfId="4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3:O25" totalsRowShown="0" headerRowDxfId="38" dataDxfId="36" headerRowBorderDxfId="37" tableBorderDxfId="35" totalsRowBorderDxfId="34">
  <autoFilter ref="A3:O25"/>
  <sortState ref="A4:O75">
    <sortCondition ref="N3:N75"/>
  </sortState>
  <tableColumns count="15">
    <tableColumn id="1" name="Volume, tons" dataDxfId="33"/>
    <tableColumn id="2" name="Grain type" dataDxfId="32" dataCellStyle="Обычный 10"/>
    <tableColumn id="3" name="Vessel name" dataDxfId="31" dataCellStyle="Обычный 10"/>
    <tableColumn id="4" name="POL" dataDxfId="30" dataCellStyle="Обычный 10"/>
    <tableColumn id="5" name="Terminal of loading" dataDxfId="29"/>
    <tableColumn id="6" name="Berth" dataDxfId="28"/>
    <tableColumn id="7" name="Discharge country" dataDxfId="27" dataCellStyle="Финансовый"/>
    <tableColumn id="8" name="POD" dataDxfId="26"/>
    <tableColumn id="9" name="Shipper" dataDxfId="25"/>
    <tableColumn id="10" name="Importer/Receiver" dataDxfId="24"/>
    <tableColumn id="11" name="Ship owner/manager" dataDxfId="23"/>
    <tableColumn id="12" name="DWT" dataDxfId="22"/>
    <tableColumn id="13" name="IMO" dataDxfId="21"/>
    <tableColumn id="14" name="Departure Date" dataDxfId="20"/>
    <tableColumn id="15" name="Date of discharge" dataDxfId="1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A3:N84" totalsRowShown="0" headerRowDxfId="18" dataDxfId="16" headerRowBorderDxfId="17" tableBorderDxfId="15" totalsRowBorderDxfId="14">
  <autoFilter ref="A3:N84">
    <filterColumn colId="6">
      <filters>
        <filter val="UK"/>
      </filters>
    </filterColumn>
  </autoFilter>
  <sortState ref="A4:N84">
    <sortCondition ref="N3:N84"/>
  </sortState>
  <tableColumns count="14">
    <tableColumn id="1" name="Volume, tons" dataDxfId="13" dataCellStyle="Финансовый"/>
    <tableColumn id="2" name="Grain type" dataDxfId="12" dataCellStyle="Обычный 10"/>
    <tableColumn id="3" name="Vessel name" dataDxfId="11"/>
    <tableColumn id="4" name="POL" dataDxfId="10"/>
    <tableColumn id="5" name="Terminal of loading" dataDxfId="9" dataCellStyle="Обычный 10"/>
    <tableColumn id="6" name="Berth" dataDxfId="8"/>
    <tableColumn id="7" name="Discharge country" dataDxfId="7"/>
    <tableColumn id="10" name="POD" dataDxfId="6" dataCellStyle="Обычный 10"/>
    <tableColumn id="8" name="Shipper" dataDxfId="5" dataCellStyle="Финансовый"/>
    <tableColumn id="14" name="Importer/Receiver" dataDxfId="4"/>
    <tableColumn id="9" name="Ship owner/manager" dataDxfId="3" dataCellStyle="Финансовый"/>
    <tableColumn id="11" name="DWT" dataDxfId="2"/>
    <tableColumn id="12" name="IMO" dataDxfId="1"/>
    <tableColumn id="13" name="Departure D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tabSelected="1" zoomScale="70" zoomScaleNormal="70" workbookViewId="0">
      <pane ySplit="8" topLeftCell="A9" activePane="bottomLeft" state="frozen"/>
      <selection pane="bottomLeft" activeCell="AE46" sqref="AE46"/>
    </sheetView>
  </sheetViews>
  <sheetFormatPr defaultColWidth="8.85546875" defaultRowHeight="15"/>
  <cols>
    <col min="3" max="3" width="10.42578125" bestFit="1" customWidth="1"/>
    <col min="18" max="18" width="11" bestFit="1" customWidth="1"/>
  </cols>
  <sheetData>
    <row r="1" spans="1:29" s="8" customFormat="1" ht="15.95" customHeight="1">
      <c r="A1" s="133" t="s">
        <v>34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</row>
    <row r="2" spans="1:29" s="8" customFormat="1" ht="15.7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</row>
    <row r="3" spans="1:29" s="8" customFormat="1" ht="15.7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</row>
    <row r="4" spans="1:29" s="8" customFormat="1" ht="15.7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</row>
    <row r="5" spans="1:29" s="8" customFormat="1" ht="15.75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</row>
    <row r="6" spans="1:29" s="8" customFormat="1" ht="9.9499999999999993" customHeight="1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</row>
    <row r="7" spans="1:29" s="8" customFormat="1" ht="15.75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</row>
    <row r="8" spans="1:29" s="8" customFormat="1" ht="12" customHeight="1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</row>
    <row r="13" spans="1:29">
      <c r="F13" s="2"/>
      <c r="G13" s="2"/>
    </row>
    <row r="14" spans="1:29">
      <c r="B14" t="s">
        <v>17</v>
      </c>
      <c r="C14" s="132">
        <v>22450</v>
      </c>
      <c r="G14" s="2"/>
    </row>
    <row r="15" spans="1:29">
      <c r="B15" t="s">
        <v>5</v>
      </c>
      <c r="C15" s="132">
        <v>48900</v>
      </c>
      <c r="G15" s="2"/>
    </row>
    <row r="16" spans="1:29">
      <c r="B16" t="s">
        <v>7</v>
      </c>
      <c r="C16" s="132">
        <v>352500</v>
      </c>
      <c r="G16" s="2"/>
    </row>
    <row r="17" spans="2:18">
      <c r="B17" t="s">
        <v>68</v>
      </c>
      <c r="C17" s="132">
        <v>30000</v>
      </c>
      <c r="G17" s="2"/>
    </row>
    <row r="18" spans="2:18">
      <c r="B18" t="s">
        <v>0</v>
      </c>
      <c r="C18" s="132">
        <v>25000</v>
      </c>
      <c r="G18" s="2"/>
    </row>
    <row r="19" spans="2:18">
      <c r="B19" t="s">
        <v>86</v>
      </c>
      <c r="C19" s="132" t="s">
        <v>42</v>
      </c>
      <c r="G19" s="2"/>
    </row>
    <row r="20" spans="2:18">
      <c r="B20" t="s">
        <v>80</v>
      </c>
      <c r="C20" s="132">
        <v>210000</v>
      </c>
      <c r="G20" s="2"/>
    </row>
    <row r="21" spans="2:18">
      <c r="B21" t="s">
        <v>79</v>
      </c>
      <c r="C21" s="132">
        <v>186000</v>
      </c>
      <c r="G21" s="2"/>
    </row>
    <row r="22" spans="2:18">
      <c r="B22" t="s">
        <v>33</v>
      </c>
      <c r="C22" s="132">
        <v>41125</v>
      </c>
      <c r="G22" s="2"/>
    </row>
    <row r="23" spans="2:18">
      <c r="B23" s="2"/>
    </row>
    <row r="32" spans="2:18">
      <c r="Q32" t="s">
        <v>28</v>
      </c>
      <c r="R32" t="s">
        <v>31</v>
      </c>
    </row>
    <row r="33" spans="17:18">
      <c r="Q33">
        <v>6</v>
      </c>
      <c r="R33" s="7">
        <v>6761528</v>
      </c>
    </row>
    <row r="34" spans="17:18">
      <c r="Q34">
        <v>7</v>
      </c>
      <c r="R34" s="7">
        <v>7379023</v>
      </c>
    </row>
    <row r="35" spans="17:18">
      <c r="Q35">
        <v>8</v>
      </c>
      <c r="R35" s="7">
        <v>7083011</v>
      </c>
    </row>
    <row r="36" spans="17:18">
      <c r="Q36">
        <v>9</v>
      </c>
      <c r="R36" s="7">
        <v>7037524</v>
      </c>
    </row>
    <row r="37" spans="17:18">
      <c r="Q37">
        <v>10</v>
      </c>
      <c r="R37" s="7">
        <v>7487824</v>
      </c>
    </row>
    <row r="38" spans="17:18">
      <c r="Q38">
        <v>11</v>
      </c>
      <c r="R38" s="7">
        <v>7361260</v>
      </c>
    </row>
    <row r="39" spans="17:18">
      <c r="Q39">
        <v>12</v>
      </c>
      <c r="R39" s="7">
        <v>7403658</v>
      </c>
    </row>
    <row r="40" spans="17:18">
      <c r="Q40">
        <v>13</v>
      </c>
      <c r="R40" s="7">
        <v>6761846</v>
      </c>
    </row>
    <row r="41" spans="17:18">
      <c r="Q41">
        <v>14</v>
      </c>
      <c r="R41" s="7">
        <v>6710442</v>
      </c>
    </row>
    <row r="42" spans="17:18">
      <c r="Q42">
        <v>15</v>
      </c>
      <c r="R42" s="7">
        <v>6629382</v>
      </c>
    </row>
    <row r="43" spans="17:18">
      <c r="Q43">
        <v>16</v>
      </c>
      <c r="R43" s="7">
        <v>6513066</v>
      </c>
    </row>
    <row r="44" spans="17:18">
      <c r="Q44">
        <v>17</v>
      </c>
      <c r="R44" s="7">
        <v>6240550</v>
      </c>
    </row>
    <row r="45" spans="17:18">
      <c r="Q45">
        <v>18</v>
      </c>
      <c r="R45" s="7">
        <v>6379486</v>
      </c>
    </row>
    <row r="46" spans="17:18">
      <c r="Q46">
        <v>19</v>
      </c>
      <c r="R46" s="7">
        <v>6167802</v>
      </c>
    </row>
    <row r="47" spans="17:18">
      <c r="Q47">
        <v>20</v>
      </c>
      <c r="R47" s="7">
        <v>5871762</v>
      </c>
    </row>
    <row r="48" spans="17:18">
      <c r="Q48">
        <v>21</v>
      </c>
      <c r="R48" s="7">
        <v>5872106</v>
      </c>
    </row>
    <row r="54" spans="20:20">
      <c r="T54" s="7"/>
    </row>
  </sheetData>
  <mergeCells count="1">
    <mergeCell ref="A1:AC8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zoomScale="70" zoomScaleNormal="70" workbookViewId="0">
      <selection sqref="A1:N1"/>
    </sheetView>
  </sheetViews>
  <sheetFormatPr defaultColWidth="9.140625" defaultRowHeight="15"/>
  <cols>
    <col min="1" max="1" width="17" style="18" customWidth="1"/>
    <col min="2" max="2" width="22.140625" style="4" customWidth="1"/>
    <col min="3" max="3" width="30.42578125" style="5" bestFit="1" customWidth="1"/>
    <col min="4" max="4" width="18.28515625" style="2" customWidth="1"/>
    <col min="5" max="5" width="17" style="50" customWidth="1"/>
    <col min="6" max="7" width="14.85546875" style="2" customWidth="1"/>
    <col min="8" max="9" width="26.42578125" style="2" customWidth="1"/>
    <col min="10" max="10" width="33.42578125" style="2" bestFit="1" customWidth="1"/>
    <col min="11" max="11" width="40.5703125" style="45" bestFit="1" customWidth="1"/>
    <col min="12" max="12" width="16.85546875" style="53" customWidth="1"/>
    <col min="13" max="13" width="24.28515625" style="76" bestFit="1" customWidth="1"/>
    <col min="14" max="14" width="18.28515625" style="1" bestFit="1" customWidth="1"/>
    <col min="15" max="16384" width="9.140625" style="1"/>
  </cols>
  <sheetData>
    <row r="1" spans="1:14" ht="19.5">
      <c r="A1" s="138" t="s">
        <v>173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3" spans="1:14">
      <c r="A3" s="17" t="s">
        <v>10</v>
      </c>
      <c r="B3" s="14" t="s">
        <v>8</v>
      </c>
      <c r="C3" s="14" t="s">
        <v>11</v>
      </c>
      <c r="D3" s="28" t="s">
        <v>2</v>
      </c>
      <c r="E3" s="28" t="s">
        <v>6</v>
      </c>
      <c r="F3" s="28" t="s">
        <v>32</v>
      </c>
      <c r="G3" s="28" t="s">
        <v>19</v>
      </c>
      <c r="H3" s="28" t="s">
        <v>1</v>
      </c>
      <c r="I3" s="28" t="s">
        <v>4</v>
      </c>
      <c r="J3" s="14" t="s">
        <v>41</v>
      </c>
      <c r="K3" s="14" t="s">
        <v>12</v>
      </c>
      <c r="L3" s="19" t="s">
        <v>13</v>
      </c>
      <c r="M3" s="92" t="s">
        <v>36</v>
      </c>
      <c r="N3" s="91" t="s">
        <v>9</v>
      </c>
    </row>
    <row r="4" spans="1:14" ht="15" customHeight="1">
      <c r="A4" s="121">
        <v>5000</v>
      </c>
      <c r="B4" s="119"/>
      <c r="C4" s="119" t="s">
        <v>174</v>
      </c>
      <c r="D4" s="119" t="s">
        <v>49</v>
      </c>
      <c r="E4" s="119" t="s">
        <v>50</v>
      </c>
      <c r="F4" s="119"/>
      <c r="G4" s="119" t="s">
        <v>17</v>
      </c>
      <c r="H4" s="119"/>
      <c r="I4" s="119"/>
      <c r="J4" s="119"/>
      <c r="K4" s="119" t="s">
        <v>175</v>
      </c>
      <c r="L4" s="121">
        <v>5208</v>
      </c>
      <c r="M4" s="122">
        <v>9312377</v>
      </c>
      <c r="N4" s="120">
        <v>45929</v>
      </c>
    </row>
    <row r="5" spans="1:14" ht="15" customHeight="1">
      <c r="A5" s="121">
        <v>20000</v>
      </c>
      <c r="B5" s="119" t="s">
        <v>3</v>
      </c>
      <c r="C5" s="119" t="s">
        <v>176</v>
      </c>
      <c r="D5" s="119" t="s">
        <v>46</v>
      </c>
      <c r="E5" s="119"/>
      <c r="F5" s="119"/>
      <c r="G5" s="119" t="s">
        <v>7</v>
      </c>
      <c r="H5" s="119" t="s">
        <v>69</v>
      </c>
      <c r="I5" s="119" t="s">
        <v>82</v>
      </c>
      <c r="J5" s="119"/>
      <c r="K5" s="119" t="s">
        <v>177</v>
      </c>
      <c r="L5" s="121">
        <v>38879</v>
      </c>
      <c r="M5" s="122">
        <v>9543419</v>
      </c>
      <c r="N5" s="120">
        <v>45929</v>
      </c>
    </row>
    <row r="6" spans="1:14" ht="15" customHeight="1">
      <c r="A6" s="121">
        <v>30000</v>
      </c>
      <c r="B6" s="119" t="s">
        <v>3</v>
      </c>
      <c r="C6" s="119" t="s">
        <v>178</v>
      </c>
      <c r="D6" s="119" t="s">
        <v>46</v>
      </c>
      <c r="E6" s="119" t="s">
        <v>58</v>
      </c>
      <c r="F6" s="119"/>
      <c r="G6" s="119" t="s">
        <v>116</v>
      </c>
      <c r="H6" s="119" t="s">
        <v>117</v>
      </c>
      <c r="I6" s="119" t="s">
        <v>82</v>
      </c>
      <c r="J6" s="119"/>
      <c r="K6" s="119" t="s">
        <v>179</v>
      </c>
      <c r="L6" s="121">
        <v>38215</v>
      </c>
      <c r="M6" s="122">
        <v>9643958</v>
      </c>
      <c r="N6" s="120">
        <v>45930</v>
      </c>
    </row>
    <row r="7" spans="1:14" ht="15" customHeight="1">
      <c r="A7" s="121">
        <v>30000</v>
      </c>
      <c r="B7" s="119" t="s">
        <v>3</v>
      </c>
      <c r="C7" s="119" t="s">
        <v>180</v>
      </c>
      <c r="D7" s="119" t="s">
        <v>46</v>
      </c>
      <c r="E7" s="119" t="s">
        <v>74</v>
      </c>
      <c r="F7" s="119"/>
      <c r="G7" s="119" t="s">
        <v>181</v>
      </c>
      <c r="H7" s="119" t="s">
        <v>182</v>
      </c>
      <c r="I7" s="119" t="s">
        <v>82</v>
      </c>
      <c r="J7" s="119"/>
      <c r="K7" s="119" t="s">
        <v>183</v>
      </c>
      <c r="L7" s="121">
        <v>31025</v>
      </c>
      <c r="M7" s="122">
        <v>9197882</v>
      </c>
      <c r="N7" s="120">
        <v>45930</v>
      </c>
    </row>
    <row r="8" spans="1:14" ht="15" customHeight="1">
      <c r="A8" s="121">
        <v>4150</v>
      </c>
      <c r="B8" s="119"/>
      <c r="C8" s="119" t="s">
        <v>184</v>
      </c>
      <c r="D8" s="119" t="s">
        <v>49</v>
      </c>
      <c r="E8" s="119" t="s">
        <v>50</v>
      </c>
      <c r="F8" s="119"/>
      <c r="G8" s="119" t="s">
        <v>185</v>
      </c>
      <c r="H8" s="119" t="s">
        <v>186</v>
      </c>
      <c r="I8" s="119"/>
      <c r="J8" s="119"/>
      <c r="K8" s="119" t="s">
        <v>187</v>
      </c>
      <c r="L8" s="121">
        <v>4504</v>
      </c>
      <c r="M8" s="122">
        <v>9344540</v>
      </c>
      <c r="N8" s="120">
        <v>45931</v>
      </c>
    </row>
    <row r="9" spans="1:14" ht="15" customHeight="1">
      <c r="A9" s="121">
        <v>41900</v>
      </c>
      <c r="B9" s="119" t="s">
        <v>3</v>
      </c>
      <c r="C9" s="119" t="s">
        <v>188</v>
      </c>
      <c r="D9" s="119" t="s">
        <v>51</v>
      </c>
      <c r="E9" s="119" t="s">
        <v>55</v>
      </c>
      <c r="F9" s="119"/>
      <c r="G9" s="119" t="s">
        <v>169</v>
      </c>
      <c r="H9" s="119" t="s">
        <v>170</v>
      </c>
      <c r="I9" s="119"/>
      <c r="J9" s="119"/>
      <c r="K9" s="119" t="s">
        <v>189</v>
      </c>
      <c r="L9" s="121">
        <v>63413</v>
      </c>
      <c r="M9" s="122">
        <v>9696450</v>
      </c>
      <c r="N9" s="120">
        <v>45931</v>
      </c>
    </row>
    <row r="10" spans="1:14" ht="15" customHeight="1">
      <c r="A10" s="121">
        <v>12000</v>
      </c>
      <c r="B10" s="119"/>
      <c r="C10" s="119" t="s">
        <v>190</v>
      </c>
      <c r="D10" s="119" t="s">
        <v>84</v>
      </c>
      <c r="E10" s="119" t="s">
        <v>85</v>
      </c>
      <c r="F10" s="119"/>
      <c r="G10" s="119" t="s">
        <v>89</v>
      </c>
      <c r="H10" s="119" t="s">
        <v>191</v>
      </c>
      <c r="I10" s="119"/>
      <c r="J10" s="119"/>
      <c r="K10" s="119" t="s">
        <v>192</v>
      </c>
      <c r="L10" s="121">
        <v>12824</v>
      </c>
      <c r="M10" s="122">
        <v>9585015</v>
      </c>
      <c r="N10" s="120">
        <v>45931</v>
      </c>
    </row>
    <row r="11" spans="1:14">
      <c r="A11" s="121">
        <v>33000</v>
      </c>
      <c r="B11" s="119" t="s">
        <v>3</v>
      </c>
      <c r="C11" s="119" t="s">
        <v>193</v>
      </c>
      <c r="D11" s="119" t="s">
        <v>51</v>
      </c>
      <c r="E11" s="119" t="s">
        <v>52</v>
      </c>
      <c r="F11" s="119"/>
      <c r="G11" s="119" t="s">
        <v>169</v>
      </c>
      <c r="H11" s="119" t="s">
        <v>170</v>
      </c>
      <c r="I11" s="119"/>
      <c r="J11" s="119"/>
      <c r="K11" s="119" t="s">
        <v>194</v>
      </c>
      <c r="L11" s="121">
        <v>38172</v>
      </c>
      <c r="M11" s="122">
        <v>9865233</v>
      </c>
      <c r="N11" s="120">
        <v>45931</v>
      </c>
    </row>
    <row r="12" spans="1:14">
      <c r="A12" s="121">
        <v>30000</v>
      </c>
      <c r="B12" s="119" t="s">
        <v>3</v>
      </c>
      <c r="C12" s="119" t="s">
        <v>195</v>
      </c>
      <c r="D12" s="119" t="s">
        <v>46</v>
      </c>
      <c r="E12" s="119" t="s">
        <v>48</v>
      </c>
      <c r="F12" s="119"/>
      <c r="G12" s="119" t="s">
        <v>196</v>
      </c>
      <c r="H12" s="119" t="s">
        <v>70</v>
      </c>
      <c r="I12" s="119" t="s">
        <v>62</v>
      </c>
      <c r="J12" s="119"/>
      <c r="K12" s="119" t="s">
        <v>197</v>
      </c>
      <c r="L12" s="121">
        <v>37800</v>
      </c>
      <c r="M12" s="122">
        <v>9767431</v>
      </c>
      <c r="N12" s="120">
        <v>45932</v>
      </c>
    </row>
    <row r="13" spans="1:14">
      <c r="A13" s="121">
        <v>3500</v>
      </c>
      <c r="B13" s="119"/>
      <c r="C13" s="119" t="s">
        <v>198</v>
      </c>
      <c r="D13" s="119" t="s">
        <v>84</v>
      </c>
      <c r="E13" s="119" t="s">
        <v>85</v>
      </c>
      <c r="F13" s="119"/>
      <c r="G13" s="119" t="s">
        <v>89</v>
      </c>
      <c r="H13" s="119" t="s">
        <v>199</v>
      </c>
      <c r="I13" s="119"/>
      <c r="J13" s="119"/>
      <c r="K13" s="119" t="s">
        <v>200</v>
      </c>
      <c r="L13" s="121">
        <v>3713</v>
      </c>
      <c r="M13" s="122">
        <v>9006382</v>
      </c>
      <c r="N13" s="120">
        <v>45933</v>
      </c>
    </row>
    <row r="14" spans="1:14">
      <c r="A14" s="121">
        <v>3000</v>
      </c>
      <c r="B14" s="119" t="s">
        <v>3</v>
      </c>
      <c r="C14" s="119" t="s">
        <v>201</v>
      </c>
      <c r="D14" s="119" t="s">
        <v>202</v>
      </c>
      <c r="E14" s="119"/>
      <c r="F14" s="119"/>
      <c r="G14" s="119" t="s">
        <v>203</v>
      </c>
      <c r="H14" s="119" t="s">
        <v>204</v>
      </c>
      <c r="I14" s="119"/>
      <c r="J14" s="119"/>
      <c r="K14" s="119" t="s">
        <v>205</v>
      </c>
      <c r="L14" s="121">
        <v>3700</v>
      </c>
      <c r="M14" s="122">
        <v>9171084</v>
      </c>
      <c r="N14" s="120">
        <v>45933</v>
      </c>
    </row>
    <row r="15" spans="1:14">
      <c r="A15" s="121">
        <v>29000</v>
      </c>
      <c r="B15" s="119" t="s">
        <v>3</v>
      </c>
      <c r="C15" s="119" t="s">
        <v>206</v>
      </c>
      <c r="D15" s="119" t="s">
        <v>46</v>
      </c>
      <c r="E15" s="119" t="s">
        <v>47</v>
      </c>
      <c r="F15" s="119"/>
      <c r="G15" s="119" t="s">
        <v>7</v>
      </c>
      <c r="H15" s="119" t="s">
        <v>69</v>
      </c>
      <c r="I15" s="119" t="s">
        <v>163</v>
      </c>
      <c r="J15" s="119"/>
      <c r="K15" s="119" t="s">
        <v>155</v>
      </c>
      <c r="L15" s="121">
        <v>34564</v>
      </c>
      <c r="M15" s="122">
        <v>9671101</v>
      </c>
      <c r="N15" s="120">
        <v>45933</v>
      </c>
    </row>
    <row r="16" spans="1:14">
      <c r="A16" s="121">
        <v>3000</v>
      </c>
      <c r="B16" s="119"/>
      <c r="C16" s="119" t="s">
        <v>207</v>
      </c>
      <c r="D16" s="119" t="s">
        <v>49</v>
      </c>
      <c r="E16" s="119" t="s">
        <v>50</v>
      </c>
      <c r="F16" s="119"/>
      <c r="G16" s="119" t="s">
        <v>185</v>
      </c>
      <c r="H16" s="119" t="s">
        <v>208</v>
      </c>
      <c r="I16" s="119"/>
      <c r="J16" s="119"/>
      <c r="K16" s="119" t="s">
        <v>209</v>
      </c>
      <c r="L16" s="121">
        <v>3158</v>
      </c>
      <c r="M16" s="122">
        <v>9197818</v>
      </c>
      <c r="N16" s="120">
        <v>45934</v>
      </c>
    </row>
    <row r="17" spans="1:14">
      <c r="A17" s="121">
        <v>8500</v>
      </c>
      <c r="B17" s="119" t="s">
        <v>57</v>
      </c>
      <c r="C17" s="119" t="s">
        <v>210</v>
      </c>
      <c r="D17" s="119" t="s">
        <v>46</v>
      </c>
      <c r="E17" s="119"/>
      <c r="F17" s="119"/>
      <c r="G17" s="119" t="s">
        <v>83</v>
      </c>
      <c r="H17" s="119" t="s">
        <v>211</v>
      </c>
      <c r="I17" s="119" t="s">
        <v>62</v>
      </c>
      <c r="J17" s="119"/>
      <c r="K17" s="119" t="s">
        <v>212</v>
      </c>
      <c r="L17" s="121">
        <v>34000</v>
      </c>
      <c r="M17" s="122">
        <v>9438389</v>
      </c>
      <c r="N17" s="120">
        <v>45934</v>
      </c>
    </row>
    <row r="18" spans="1:14" s="107" customFormat="1">
      <c r="A18" s="121">
        <v>55000</v>
      </c>
      <c r="B18" s="119" t="s">
        <v>25</v>
      </c>
      <c r="C18" s="119" t="s">
        <v>213</v>
      </c>
      <c r="D18" s="119" t="s">
        <v>46</v>
      </c>
      <c r="E18" s="119" t="s">
        <v>74</v>
      </c>
      <c r="F18" s="119"/>
      <c r="G18" s="119" t="s">
        <v>214</v>
      </c>
      <c r="H18" s="119"/>
      <c r="I18" s="119" t="s">
        <v>82</v>
      </c>
      <c r="J18" s="119"/>
      <c r="K18" s="119" t="s">
        <v>215</v>
      </c>
      <c r="L18" s="121">
        <v>62770</v>
      </c>
      <c r="M18" s="122">
        <v>9688635</v>
      </c>
      <c r="N18" s="120">
        <v>45934</v>
      </c>
    </row>
    <row r="19" spans="1:14">
      <c r="A19" s="104"/>
      <c r="B19" s="104"/>
      <c r="C19" s="108"/>
      <c r="D19" s="108"/>
      <c r="E19" s="108"/>
      <c r="F19" s="108"/>
      <c r="G19" s="108"/>
      <c r="H19" s="108"/>
      <c r="I19" s="108"/>
      <c r="J19" s="108"/>
      <c r="K19" s="108"/>
      <c r="L19" s="104"/>
      <c r="M19" s="105"/>
      <c r="N19" s="109"/>
    </row>
    <row r="20" spans="1:14" ht="18">
      <c r="A20" s="137" t="s">
        <v>37</v>
      </c>
      <c r="B20" s="137"/>
      <c r="C20" s="31">
        <f>SUM(Таблица1[Volume, tons])</f>
        <v>308050</v>
      </c>
      <c r="D20" s="31"/>
      <c r="E20" s="23"/>
      <c r="F20" s="27"/>
      <c r="G20" s="81"/>
      <c r="H20" s="35"/>
      <c r="I20" s="36"/>
      <c r="J20" s="37"/>
      <c r="K20" s="44"/>
    </row>
    <row r="21" spans="1:14" ht="18">
      <c r="A21" s="75"/>
      <c r="B21" s="24" t="s">
        <v>14</v>
      </c>
      <c r="C21" s="25" t="s">
        <v>351</v>
      </c>
      <c r="D21" s="33"/>
      <c r="E21" s="20"/>
      <c r="F21" s="20"/>
      <c r="G21" s="42"/>
      <c r="H21" s="35"/>
      <c r="I21" s="36"/>
      <c r="J21" s="37"/>
      <c r="K21" s="44"/>
    </row>
    <row r="22" spans="1:14" ht="15.75">
      <c r="B22" s="1"/>
      <c r="C22" s="90"/>
      <c r="D22" s="34"/>
      <c r="E22" s="49"/>
      <c r="F22" s="33"/>
      <c r="G22" s="33"/>
      <c r="H22" s="33"/>
      <c r="I22" s="33"/>
      <c r="J22" s="37"/>
      <c r="K22" s="44"/>
    </row>
    <row r="23" spans="1:14">
      <c r="A23" s="139"/>
      <c r="B23" s="140"/>
      <c r="C23" s="9" t="s">
        <v>216</v>
      </c>
      <c r="D23" s="9" t="s">
        <v>159</v>
      </c>
      <c r="E23" s="10" t="s">
        <v>16</v>
      </c>
      <c r="I23" s="37"/>
      <c r="J23" s="37"/>
      <c r="K23" s="44"/>
    </row>
    <row r="24" spans="1:14">
      <c r="A24" s="141" t="s">
        <v>15</v>
      </c>
      <c r="B24" s="141"/>
      <c r="C24" s="10">
        <v>15</v>
      </c>
      <c r="D24" s="10">
        <v>25</v>
      </c>
      <c r="E24" s="11" t="s">
        <v>217</v>
      </c>
    </row>
    <row r="25" spans="1:14">
      <c r="A25" s="136" t="s">
        <v>21</v>
      </c>
      <c r="B25" s="136"/>
      <c r="C25" s="46">
        <v>6</v>
      </c>
      <c r="D25" s="46">
        <v>16</v>
      </c>
      <c r="E25" s="12" t="s">
        <v>217</v>
      </c>
    </row>
    <row r="26" spans="1:14">
      <c r="A26" s="135" t="s">
        <v>20</v>
      </c>
      <c r="B26" s="135"/>
      <c r="C26" s="46">
        <v>7</v>
      </c>
      <c r="D26" s="46">
        <v>7</v>
      </c>
      <c r="E26" s="12" t="s">
        <v>65</v>
      </c>
      <c r="I26" s="37"/>
      <c r="J26" s="37"/>
      <c r="K26" s="44"/>
    </row>
    <row r="27" spans="1:14">
      <c r="A27" s="136" t="s">
        <v>22</v>
      </c>
      <c r="B27" s="136"/>
      <c r="C27" s="46">
        <v>2</v>
      </c>
      <c r="D27" s="46">
        <v>1</v>
      </c>
      <c r="E27" s="12" t="s">
        <v>78</v>
      </c>
      <c r="I27" s="37"/>
      <c r="J27" s="37"/>
      <c r="K27" s="44"/>
    </row>
    <row r="28" spans="1:14">
      <c r="A28" s="136" t="s">
        <v>23</v>
      </c>
      <c r="B28" s="136"/>
      <c r="C28" s="46" t="s">
        <v>42</v>
      </c>
      <c r="D28" s="46">
        <v>1</v>
      </c>
      <c r="E28" s="12" t="s">
        <v>44</v>
      </c>
      <c r="I28" s="37"/>
      <c r="J28" s="37"/>
      <c r="K28" s="44"/>
    </row>
    <row r="29" spans="1:14">
      <c r="A29" s="80"/>
      <c r="C29" s="22"/>
      <c r="D29" s="22"/>
      <c r="I29" s="37"/>
      <c r="J29" s="37"/>
      <c r="K29" s="44"/>
      <c r="M29" s="79"/>
    </row>
    <row r="30" spans="1:14">
      <c r="A30" s="80"/>
      <c r="B30" s="1"/>
      <c r="C30" s="22"/>
      <c r="D30" s="22"/>
      <c r="G30" s="1"/>
      <c r="H30" s="1"/>
      <c r="I30" s="93"/>
      <c r="J30" s="93"/>
      <c r="K30" s="94"/>
      <c r="L30" s="80"/>
      <c r="M30" s="79"/>
    </row>
    <row r="31" spans="1:14">
      <c r="A31" s="80"/>
      <c r="B31" s="1"/>
      <c r="C31" s="16"/>
      <c r="D31" s="22"/>
      <c r="G31" s="1"/>
      <c r="H31" s="1"/>
      <c r="I31" s="93"/>
      <c r="J31" s="93"/>
      <c r="K31" s="94"/>
      <c r="L31" s="80"/>
      <c r="M31" s="79"/>
    </row>
    <row r="32" spans="1:14">
      <c r="A32" s="80"/>
      <c r="B32" s="1"/>
      <c r="C32" s="16"/>
      <c r="D32" s="22"/>
      <c r="G32" s="1"/>
      <c r="H32" s="1"/>
      <c r="I32" s="93"/>
      <c r="J32" s="95"/>
      <c r="K32" s="94"/>
      <c r="L32" s="80"/>
      <c r="M32" s="79"/>
    </row>
    <row r="33" spans="1:13">
      <c r="A33" s="80"/>
      <c r="B33" s="1"/>
      <c r="C33" s="16"/>
      <c r="D33" s="22"/>
      <c r="G33" s="1"/>
      <c r="H33" s="1"/>
      <c r="I33" s="93"/>
      <c r="J33" s="95"/>
      <c r="K33" s="94"/>
      <c r="L33" s="80"/>
      <c r="M33" s="79"/>
    </row>
    <row r="34" spans="1:13">
      <c r="A34" s="80"/>
      <c r="B34" s="1"/>
      <c r="C34" s="16"/>
      <c r="D34" s="22"/>
      <c r="G34" s="1"/>
      <c r="H34" s="1"/>
      <c r="I34" s="93"/>
      <c r="J34" s="95"/>
      <c r="K34" s="94"/>
      <c r="L34" s="80"/>
      <c r="M34" s="79"/>
    </row>
    <row r="35" spans="1:13">
      <c r="C35" s="2" t="s">
        <v>28</v>
      </c>
      <c r="D35" s="2" t="s">
        <v>35</v>
      </c>
      <c r="E35" s="2" t="s">
        <v>29</v>
      </c>
      <c r="I35" s="37"/>
      <c r="J35" s="95"/>
      <c r="K35" s="44"/>
    </row>
    <row r="36" spans="1:13">
      <c r="C36" s="103">
        <v>21</v>
      </c>
      <c r="D36">
        <v>123800</v>
      </c>
      <c r="E36" s="50">
        <v>10</v>
      </c>
      <c r="I36" s="37"/>
      <c r="J36" s="37"/>
      <c r="K36" s="44"/>
    </row>
    <row r="37" spans="1:13">
      <c r="C37" s="103">
        <v>22</v>
      </c>
      <c r="D37" s="52">
        <v>258262</v>
      </c>
      <c r="E37" s="50">
        <v>13</v>
      </c>
      <c r="I37" s="37"/>
      <c r="J37" s="37"/>
      <c r="K37" s="44"/>
    </row>
    <row r="38" spans="1:13">
      <c r="C38" s="103">
        <v>23</v>
      </c>
      <c r="D38" s="52">
        <v>233070</v>
      </c>
      <c r="E38" s="50">
        <v>14</v>
      </c>
      <c r="I38" s="37"/>
      <c r="J38" s="37"/>
      <c r="K38" s="44"/>
    </row>
    <row r="39" spans="1:13">
      <c r="C39" s="103">
        <v>24</v>
      </c>
      <c r="D39" s="52">
        <v>262060</v>
      </c>
      <c r="E39" s="50">
        <v>15</v>
      </c>
    </row>
    <row r="40" spans="1:13">
      <c r="C40" s="103">
        <v>25</v>
      </c>
      <c r="D40" s="52">
        <v>190910</v>
      </c>
      <c r="E40" s="50">
        <v>12</v>
      </c>
    </row>
    <row r="41" spans="1:13">
      <c r="C41" s="103">
        <v>26</v>
      </c>
      <c r="D41" s="52">
        <v>300784</v>
      </c>
      <c r="E41" s="50">
        <v>18</v>
      </c>
    </row>
    <row r="42" spans="1:13">
      <c r="C42" s="103">
        <v>27</v>
      </c>
      <c r="D42" s="52">
        <v>358650</v>
      </c>
      <c r="E42" s="50">
        <v>21</v>
      </c>
    </row>
    <row r="43" spans="1:13">
      <c r="C43" s="103">
        <v>28</v>
      </c>
      <c r="D43" s="52">
        <v>238000</v>
      </c>
      <c r="E43" s="50">
        <v>16</v>
      </c>
    </row>
    <row r="44" spans="1:13">
      <c r="C44" s="103">
        <v>29</v>
      </c>
      <c r="D44" s="52">
        <v>351300</v>
      </c>
      <c r="E44" s="50">
        <v>18</v>
      </c>
    </row>
    <row r="45" spans="1:13">
      <c r="C45" s="103">
        <v>30</v>
      </c>
      <c r="D45" s="52">
        <v>457400</v>
      </c>
      <c r="E45" s="50">
        <v>19</v>
      </c>
    </row>
    <row r="46" spans="1:13">
      <c r="C46" s="103">
        <v>31</v>
      </c>
      <c r="D46" s="110">
        <v>234820</v>
      </c>
      <c r="E46" s="50">
        <v>18</v>
      </c>
    </row>
    <row r="47" spans="1:13">
      <c r="C47" s="103">
        <v>32</v>
      </c>
      <c r="D47" s="110">
        <v>414721</v>
      </c>
      <c r="E47" s="50">
        <v>27</v>
      </c>
    </row>
    <row r="48" spans="1:13">
      <c r="C48" s="103">
        <v>33</v>
      </c>
      <c r="D48" s="110">
        <v>227800</v>
      </c>
      <c r="E48" s="50">
        <v>16</v>
      </c>
    </row>
    <row r="49" spans="3:5">
      <c r="C49" s="103">
        <v>34</v>
      </c>
      <c r="D49" s="110">
        <v>371420</v>
      </c>
      <c r="E49" s="50">
        <v>25</v>
      </c>
    </row>
    <row r="50" spans="3:5">
      <c r="C50" s="103">
        <v>35</v>
      </c>
      <c r="D50" s="110">
        <v>274445</v>
      </c>
      <c r="E50" s="50">
        <v>18</v>
      </c>
    </row>
    <row r="51" spans="3:5">
      <c r="C51" s="103">
        <v>36</v>
      </c>
      <c r="D51" s="110">
        <v>305999</v>
      </c>
      <c r="E51" s="50">
        <v>21</v>
      </c>
    </row>
    <row r="52" spans="3:5">
      <c r="C52" s="103">
        <v>37</v>
      </c>
      <c r="D52" s="110">
        <v>93775</v>
      </c>
      <c r="E52" s="50">
        <v>9</v>
      </c>
    </row>
    <row r="53" spans="3:5">
      <c r="C53" s="103">
        <v>38</v>
      </c>
      <c r="D53" s="110">
        <v>226391</v>
      </c>
      <c r="E53" s="50">
        <v>15</v>
      </c>
    </row>
    <row r="54" spans="3:5">
      <c r="C54" s="103">
        <v>39</v>
      </c>
      <c r="D54" s="110">
        <v>395000</v>
      </c>
      <c r="E54" s="50">
        <v>25</v>
      </c>
    </row>
    <row r="55" spans="3:5">
      <c r="C55" s="103">
        <v>40</v>
      </c>
      <c r="D55" s="112">
        <v>308050</v>
      </c>
      <c r="E55" s="50">
        <v>15</v>
      </c>
    </row>
  </sheetData>
  <mergeCells count="8">
    <mergeCell ref="A26:B26"/>
    <mergeCell ref="A27:B27"/>
    <mergeCell ref="A28:B28"/>
    <mergeCell ref="A20:B20"/>
    <mergeCell ref="A1:N1"/>
    <mergeCell ref="A23:B23"/>
    <mergeCell ref="A24:B24"/>
    <mergeCell ref="A25:B25"/>
  </mergeCells>
  <conditionalFormatting sqref="C19">
    <cfRule type="duplicateValues" dxfId="62" priority="6"/>
  </conditionalFormatting>
  <conditionalFormatting sqref="C10">
    <cfRule type="duplicateValues" dxfId="61" priority="1"/>
  </conditionalFormatting>
  <conditionalFormatting sqref="C4:C9 C11:C18">
    <cfRule type="duplicateValues" dxfId="60" priority="10"/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opLeftCell="A25" zoomScale="70" zoomScaleNormal="70" workbookViewId="0">
      <selection activeCell="F27" sqref="F27"/>
    </sheetView>
  </sheetViews>
  <sheetFormatPr defaultColWidth="9.140625" defaultRowHeight="15"/>
  <cols>
    <col min="1" max="1" width="21.140625" style="72" customWidth="1"/>
    <col min="2" max="2" width="13" style="112" customWidth="1"/>
    <col min="3" max="3" width="20.7109375" style="2" bestFit="1" customWidth="1"/>
    <col min="4" max="4" width="17.140625" style="4" customWidth="1"/>
    <col min="5" max="5" width="15" style="2" bestFit="1" customWidth="1"/>
    <col min="6" max="6" width="46.140625" style="2" customWidth="1"/>
    <col min="7" max="7" width="23.85546875" style="29" customWidth="1"/>
    <col min="8" max="8" width="22.28515625" bestFit="1" customWidth="1"/>
    <col min="9" max="9" width="15.7109375" style="52" bestFit="1" customWidth="1"/>
    <col min="10" max="10" width="38.140625" style="52" bestFit="1" customWidth="1"/>
    <col min="11" max="11" width="40" style="7" bestFit="1" customWidth="1"/>
    <col min="12" max="12" width="12.42578125" style="53" bestFit="1" customWidth="1"/>
    <col min="13" max="13" width="24.28515625" style="40" bestFit="1" customWidth="1"/>
    <col min="14" max="14" width="18.28515625" style="21" bestFit="1" customWidth="1"/>
    <col min="15" max="15" width="18.28515625" bestFit="1" customWidth="1"/>
  </cols>
  <sheetData>
    <row r="1" spans="1:17" ht="18.75">
      <c r="A1" s="145" t="s">
        <v>171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3" spans="1:17">
      <c r="A3" s="97" t="s">
        <v>10</v>
      </c>
      <c r="B3" s="99" t="s">
        <v>8</v>
      </c>
      <c r="C3" s="98" t="s">
        <v>11</v>
      </c>
      <c r="D3" s="98" t="s">
        <v>2</v>
      </c>
      <c r="E3" s="98" t="s">
        <v>6</v>
      </c>
      <c r="F3" s="98" t="s">
        <v>32</v>
      </c>
      <c r="G3" s="99" t="s">
        <v>19</v>
      </c>
      <c r="H3" s="98" t="s">
        <v>1</v>
      </c>
      <c r="I3" s="98" t="s">
        <v>4</v>
      </c>
      <c r="J3" s="98" t="s">
        <v>40</v>
      </c>
      <c r="K3" s="98" t="s">
        <v>12</v>
      </c>
      <c r="L3" s="100" t="s">
        <v>13</v>
      </c>
      <c r="M3" s="101" t="s">
        <v>36</v>
      </c>
      <c r="N3" s="102" t="s">
        <v>9</v>
      </c>
      <c r="O3" s="98" t="s">
        <v>18</v>
      </c>
    </row>
    <row r="4" spans="1:17" s="26" customFormat="1" ht="15" customHeight="1">
      <c r="A4" s="121">
        <v>32500</v>
      </c>
      <c r="B4" s="119" t="s">
        <v>3</v>
      </c>
      <c r="C4" s="119" t="s">
        <v>218</v>
      </c>
      <c r="D4" s="119" t="s">
        <v>46</v>
      </c>
      <c r="E4" s="119"/>
      <c r="F4" s="119"/>
      <c r="G4" s="119" t="s">
        <v>76</v>
      </c>
      <c r="H4" s="119" t="s">
        <v>70</v>
      </c>
      <c r="I4" s="119"/>
      <c r="J4" s="119"/>
      <c r="K4" s="119" t="s">
        <v>219</v>
      </c>
      <c r="L4" s="121">
        <v>40636</v>
      </c>
      <c r="M4" s="122">
        <v>9979101</v>
      </c>
      <c r="N4" s="120">
        <v>45897</v>
      </c>
      <c r="O4" s="120">
        <v>45929</v>
      </c>
    </row>
    <row r="5" spans="1:17" ht="15" customHeight="1">
      <c r="A5" s="121">
        <v>60000</v>
      </c>
      <c r="B5" s="119" t="s">
        <v>25</v>
      </c>
      <c r="C5" s="119" t="s">
        <v>220</v>
      </c>
      <c r="D5" s="119" t="s">
        <v>46</v>
      </c>
      <c r="E5" s="119" t="s">
        <v>74</v>
      </c>
      <c r="F5" s="119"/>
      <c r="G5" s="119" t="s">
        <v>120</v>
      </c>
      <c r="H5" s="119" t="s">
        <v>121</v>
      </c>
      <c r="I5" s="119" t="s">
        <v>63</v>
      </c>
      <c r="J5" s="119"/>
      <c r="K5" s="119" t="s">
        <v>221</v>
      </c>
      <c r="L5" s="121">
        <v>82680</v>
      </c>
      <c r="M5" s="122">
        <v>9950521</v>
      </c>
      <c r="N5" s="120">
        <v>45904</v>
      </c>
      <c r="O5" s="120">
        <v>45929</v>
      </c>
      <c r="Q5" s="26"/>
    </row>
    <row r="6" spans="1:17" ht="15" customHeight="1">
      <c r="A6" s="121">
        <v>3500</v>
      </c>
      <c r="B6" s="119"/>
      <c r="C6" s="119" t="s">
        <v>222</v>
      </c>
      <c r="D6" s="119" t="s">
        <v>49</v>
      </c>
      <c r="E6" s="119" t="s">
        <v>50</v>
      </c>
      <c r="F6" s="119"/>
      <c r="G6" s="119" t="s">
        <v>45</v>
      </c>
      <c r="H6" s="119" t="s">
        <v>54</v>
      </c>
      <c r="I6" s="119"/>
      <c r="J6" s="119"/>
      <c r="K6" s="119" t="s">
        <v>223</v>
      </c>
      <c r="L6" s="121">
        <v>3755</v>
      </c>
      <c r="M6" s="122">
        <v>9489546</v>
      </c>
      <c r="N6" s="120">
        <v>45912</v>
      </c>
      <c r="O6" s="120">
        <v>45929</v>
      </c>
      <c r="Q6" s="26"/>
    </row>
    <row r="7" spans="1:17" ht="15" customHeight="1">
      <c r="A7" s="121">
        <v>39600</v>
      </c>
      <c r="B7" s="119" t="s">
        <v>3</v>
      </c>
      <c r="C7" s="119" t="s">
        <v>224</v>
      </c>
      <c r="D7" s="119" t="s">
        <v>51</v>
      </c>
      <c r="E7" s="119" t="s">
        <v>55</v>
      </c>
      <c r="F7" s="119"/>
      <c r="G7" s="119" t="s">
        <v>169</v>
      </c>
      <c r="H7" s="119" t="s">
        <v>170</v>
      </c>
      <c r="I7" s="119"/>
      <c r="J7" s="119"/>
      <c r="K7" s="119" t="s">
        <v>225</v>
      </c>
      <c r="L7" s="121">
        <v>60501</v>
      </c>
      <c r="M7" s="122">
        <v>9789910</v>
      </c>
      <c r="N7" s="120">
        <v>45917</v>
      </c>
      <c r="O7" s="120">
        <v>45929</v>
      </c>
      <c r="Q7" s="26"/>
    </row>
    <row r="8" spans="1:17" ht="15" customHeight="1">
      <c r="A8" s="121">
        <v>39600</v>
      </c>
      <c r="B8" s="119" t="s">
        <v>3</v>
      </c>
      <c r="C8" s="119" t="s">
        <v>226</v>
      </c>
      <c r="D8" s="119" t="s">
        <v>51</v>
      </c>
      <c r="E8" s="119"/>
      <c r="F8" s="119"/>
      <c r="G8" s="119" t="s">
        <v>169</v>
      </c>
      <c r="H8" s="119" t="s">
        <v>170</v>
      </c>
      <c r="I8" s="119"/>
      <c r="J8" s="119"/>
      <c r="K8" s="119" t="s">
        <v>227</v>
      </c>
      <c r="L8" s="121">
        <v>60501</v>
      </c>
      <c r="M8" s="122">
        <v>9789910</v>
      </c>
      <c r="N8" s="120">
        <v>45917</v>
      </c>
      <c r="O8" s="120">
        <v>45929</v>
      </c>
    </row>
    <row r="9" spans="1:17" ht="15" customHeight="1">
      <c r="A9" s="121">
        <v>7000</v>
      </c>
      <c r="B9" s="119" t="s">
        <v>3</v>
      </c>
      <c r="C9" s="119" t="s">
        <v>72</v>
      </c>
      <c r="D9" s="119" t="s">
        <v>51</v>
      </c>
      <c r="E9" s="119"/>
      <c r="F9" s="119"/>
      <c r="G9" s="119" t="s">
        <v>43</v>
      </c>
      <c r="H9" s="119" t="s">
        <v>75</v>
      </c>
      <c r="I9" s="119" t="s">
        <v>62</v>
      </c>
      <c r="J9" s="119"/>
      <c r="K9" s="119" t="s">
        <v>110</v>
      </c>
      <c r="L9" s="121">
        <v>7616</v>
      </c>
      <c r="M9" s="122">
        <v>9306304</v>
      </c>
      <c r="N9" s="120">
        <v>45923</v>
      </c>
      <c r="O9" s="120">
        <v>45930</v>
      </c>
    </row>
    <row r="10" spans="1:17" ht="15" customHeight="1">
      <c r="A10" s="121">
        <v>6000</v>
      </c>
      <c r="B10" s="119" t="s">
        <v>3</v>
      </c>
      <c r="C10" s="119" t="s">
        <v>122</v>
      </c>
      <c r="D10" s="119" t="s">
        <v>46</v>
      </c>
      <c r="E10" s="119" t="s">
        <v>48</v>
      </c>
      <c r="F10" s="119"/>
      <c r="G10" s="119" t="s">
        <v>43</v>
      </c>
      <c r="H10" s="119" t="s">
        <v>75</v>
      </c>
      <c r="I10" s="119" t="s">
        <v>62</v>
      </c>
      <c r="J10" s="119"/>
      <c r="K10" s="119" t="s">
        <v>114</v>
      </c>
      <c r="L10" s="121">
        <v>6794</v>
      </c>
      <c r="M10" s="122">
        <v>9523964</v>
      </c>
      <c r="N10" s="120">
        <v>45924</v>
      </c>
      <c r="O10" s="120">
        <v>45930</v>
      </c>
    </row>
    <row r="11" spans="1:17" s="21" customFormat="1" ht="15" customHeight="1">
      <c r="A11" s="121">
        <v>60000</v>
      </c>
      <c r="B11" s="119" t="s">
        <v>25</v>
      </c>
      <c r="C11" s="119" t="s">
        <v>77</v>
      </c>
      <c r="D11" s="119" t="s">
        <v>46</v>
      </c>
      <c r="E11" s="119" t="s">
        <v>228</v>
      </c>
      <c r="F11" s="119"/>
      <c r="G11" s="119" t="s">
        <v>80</v>
      </c>
      <c r="H11" s="119" t="s">
        <v>229</v>
      </c>
      <c r="I11" s="119" t="s">
        <v>63</v>
      </c>
      <c r="J11" s="119"/>
      <c r="K11" s="119" t="s">
        <v>230</v>
      </c>
      <c r="L11" s="121">
        <v>61146</v>
      </c>
      <c r="M11" s="122">
        <v>9935806</v>
      </c>
      <c r="N11" s="120">
        <v>45864</v>
      </c>
      <c r="O11" s="120">
        <v>45931</v>
      </c>
    </row>
    <row r="12" spans="1:17" ht="15" customHeight="1">
      <c r="A12" s="121">
        <v>33000</v>
      </c>
      <c r="B12" s="119" t="s">
        <v>3</v>
      </c>
      <c r="C12" s="119" t="s">
        <v>231</v>
      </c>
      <c r="D12" s="119" t="s">
        <v>66</v>
      </c>
      <c r="E12" s="119" t="s">
        <v>67</v>
      </c>
      <c r="F12" s="119"/>
      <c r="G12" s="119" t="s">
        <v>7</v>
      </c>
      <c r="H12" s="119" t="s">
        <v>69</v>
      </c>
      <c r="I12" s="119"/>
      <c r="J12" s="119"/>
      <c r="K12" s="119" t="s">
        <v>232</v>
      </c>
      <c r="L12" s="121">
        <v>38980</v>
      </c>
      <c r="M12" s="122">
        <v>9346847</v>
      </c>
      <c r="N12" s="120">
        <v>45917</v>
      </c>
      <c r="O12" s="120">
        <v>45931</v>
      </c>
    </row>
    <row r="13" spans="1:17" ht="15" customHeight="1">
      <c r="A13" s="121">
        <v>5000</v>
      </c>
      <c r="B13" s="119" t="s">
        <v>3</v>
      </c>
      <c r="C13" s="119" t="s">
        <v>233</v>
      </c>
      <c r="D13" s="119" t="s">
        <v>51</v>
      </c>
      <c r="E13" s="119" t="s">
        <v>52</v>
      </c>
      <c r="F13" s="119"/>
      <c r="G13" s="119"/>
      <c r="H13" s="119"/>
      <c r="I13" s="119" t="s">
        <v>62</v>
      </c>
      <c r="J13" s="119"/>
      <c r="K13" s="119" t="s">
        <v>234</v>
      </c>
      <c r="L13" s="121">
        <v>5641</v>
      </c>
      <c r="M13" s="122">
        <v>9556313</v>
      </c>
      <c r="N13" s="120">
        <v>45919</v>
      </c>
      <c r="O13" s="120">
        <v>45931</v>
      </c>
    </row>
    <row r="14" spans="1:17">
      <c r="A14" s="121">
        <v>7050</v>
      </c>
      <c r="B14" s="119"/>
      <c r="C14" s="119" t="s">
        <v>101</v>
      </c>
      <c r="D14" s="119" t="s">
        <v>84</v>
      </c>
      <c r="E14" s="119" t="s">
        <v>85</v>
      </c>
      <c r="F14" s="119"/>
      <c r="G14" s="119" t="s">
        <v>5</v>
      </c>
      <c r="H14" s="119" t="s">
        <v>102</v>
      </c>
      <c r="I14" s="119"/>
      <c r="J14" s="119"/>
      <c r="K14" s="119" t="s">
        <v>103</v>
      </c>
      <c r="L14" s="121">
        <v>7330</v>
      </c>
      <c r="M14" s="122">
        <v>9381811</v>
      </c>
      <c r="N14" s="120">
        <v>45922</v>
      </c>
      <c r="O14" s="120">
        <v>45931</v>
      </c>
    </row>
    <row r="15" spans="1:17">
      <c r="A15" s="121">
        <v>7000</v>
      </c>
      <c r="B15" s="119" t="s">
        <v>3</v>
      </c>
      <c r="C15" s="119" t="s">
        <v>104</v>
      </c>
      <c r="D15" s="119" t="s">
        <v>46</v>
      </c>
      <c r="E15" s="119"/>
      <c r="F15" s="119"/>
      <c r="G15" s="119" t="s">
        <v>43</v>
      </c>
      <c r="H15" s="119" t="s">
        <v>61</v>
      </c>
      <c r="I15" s="119" t="s">
        <v>87</v>
      </c>
      <c r="J15" s="119"/>
      <c r="K15" s="119" t="s">
        <v>105</v>
      </c>
      <c r="L15" s="121">
        <v>8543</v>
      </c>
      <c r="M15" s="122">
        <v>9851971</v>
      </c>
      <c r="N15" s="120">
        <v>45922</v>
      </c>
      <c r="O15" s="120">
        <v>45931</v>
      </c>
    </row>
    <row r="16" spans="1:17">
      <c r="A16" s="121">
        <v>4350</v>
      </c>
      <c r="B16" s="119"/>
      <c r="C16" s="119" t="s">
        <v>111</v>
      </c>
      <c r="D16" s="119" t="s">
        <v>49</v>
      </c>
      <c r="E16" s="119" t="s">
        <v>50</v>
      </c>
      <c r="F16" s="119"/>
      <c r="G16" s="119" t="s">
        <v>17</v>
      </c>
      <c r="H16" s="119" t="s">
        <v>112</v>
      </c>
      <c r="I16" s="119"/>
      <c r="J16" s="119"/>
      <c r="K16" s="119" t="s">
        <v>113</v>
      </c>
      <c r="L16" s="121">
        <v>4624</v>
      </c>
      <c r="M16" s="122">
        <v>9368405</v>
      </c>
      <c r="N16" s="120">
        <v>45923</v>
      </c>
      <c r="O16" s="120">
        <v>45931</v>
      </c>
    </row>
    <row r="17" spans="1:15">
      <c r="A17" s="121">
        <v>4550</v>
      </c>
      <c r="B17" s="119"/>
      <c r="C17" s="119" t="s">
        <v>123</v>
      </c>
      <c r="D17" s="119" t="s">
        <v>49</v>
      </c>
      <c r="E17" s="119" t="s">
        <v>50</v>
      </c>
      <c r="F17" s="119"/>
      <c r="G17" s="119" t="s">
        <v>17</v>
      </c>
      <c r="H17" s="119" t="s">
        <v>124</v>
      </c>
      <c r="I17" s="119"/>
      <c r="J17" s="119"/>
      <c r="K17" s="119" t="s">
        <v>125</v>
      </c>
      <c r="L17" s="121">
        <v>4900</v>
      </c>
      <c r="M17" s="122">
        <v>1030375</v>
      </c>
      <c r="N17" s="120">
        <v>45924</v>
      </c>
      <c r="O17" s="120">
        <v>45931</v>
      </c>
    </row>
    <row r="18" spans="1:15">
      <c r="A18" s="121">
        <v>4400</v>
      </c>
      <c r="B18" s="119" t="s">
        <v>3</v>
      </c>
      <c r="C18" s="119" t="s">
        <v>126</v>
      </c>
      <c r="D18" s="119" t="s">
        <v>59</v>
      </c>
      <c r="E18" s="119" t="s">
        <v>60</v>
      </c>
      <c r="F18" s="119"/>
      <c r="G18" s="119" t="s">
        <v>43</v>
      </c>
      <c r="H18" s="119" t="s">
        <v>61</v>
      </c>
      <c r="I18" s="119" t="s">
        <v>62</v>
      </c>
      <c r="J18" s="119"/>
      <c r="K18" s="119" t="s">
        <v>127</v>
      </c>
      <c r="L18" s="121">
        <v>4442</v>
      </c>
      <c r="M18" s="122">
        <v>9374715</v>
      </c>
      <c r="N18" s="120">
        <v>45924</v>
      </c>
      <c r="O18" s="120">
        <v>45931</v>
      </c>
    </row>
    <row r="19" spans="1:15">
      <c r="A19" s="121">
        <v>3500</v>
      </c>
      <c r="B19" s="119"/>
      <c r="C19" s="119" t="s">
        <v>128</v>
      </c>
      <c r="D19" s="119" t="s">
        <v>129</v>
      </c>
      <c r="E19" s="119" t="s">
        <v>60</v>
      </c>
      <c r="F19" s="119"/>
      <c r="G19" s="119" t="s">
        <v>83</v>
      </c>
      <c r="H19" s="119"/>
      <c r="I19" s="119"/>
      <c r="J19" s="119"/>
      <c r="K19" s="119" t="s">
        <v>130</v>
      </c>
      <c r="L19" s="121">
        <v>3649</v>
      </c>
      <c r="M19" s="122">
        <v>9195676</v>
      </c>
      <c r="N19" s="120">
        <v>45924</v>
      </c>
      <c r="O19" s="120">
        <v>45931</v>
      </c>
    </row>
    <row r="20" spans="1:15">
      <c r="A20" s="121">
        <v>6000</v>
      </c>
      <c r="B20" s="119" t="s">
        <v>3</v>
      </c>
      <c r="C20" s="119" t="s">
        <v>71</v>
      </c>
      <c r="D20" s="119" t="s">
        <v>59</v>
      </c>
      <c r="E20" s="119" t="s">
        <v>60</v>
      </c>
      <c r="F20" s="119"/>
      <c r="G20" s="119" t="s">
        <v>5</v>
      </c>
      <c r="H20" s="119" t="s">
        <v>56</v>
      </c>
      <c r="I20" s="119" t="s">
        <v>62</v>
      </c>
      <c r="J20" s="119"/>
      <c r="K20" s="119" t="s">
        <v>114</v>
      </c>
      <c r="L20" s="121">
        <v>6799</v>
      </c>
      <c r="M20" s="122">
        <v>9523940</v>
      </c>
      <c r="N20" s="120">
        <v>45923</v>
      </c>
      <c r="O20" s="120">
        <v>45932</v>
      </c>
    </row>
    <row r="21" spans="1:15">
      <c r="A21" s="121">
        <v>4000</v>
      </c>
      <c r="B21" s="119"/>
      <c r="C21" s="119" t="s">
        <v>136</v>
      </c>
      <c r="D21" s="119" t="s">
        <v>51</v>
      </c>
      <c r="E21" s="119" t="s">
        <v>55</v>
      </c>
      <c r="F21" s="119"/>
      <c r="G21" s="119" t="s">
        <v>5</v>
      </c>
      <c r="H21" s="119" t="s">
        <v>137</v>
      </c>
      <c r="I21" s="119"/>
      <c r="J21" s="119"/>
      <c r="K21" s="119" t="s">
        <v>138</v>
      </c>
      <c r="L21" s="121">
        <v>4220</v>
      </c>
      <c r="M21" s="122">
        <v>9835018</v>
      </c>
      <c r="N21" s="120">
        <v>45925</v>
      </c>
      <c r="O21" s="120">
        <v>45932</v>
      </c>
    </row>
    <row r="22" spans="1:15">
      <c r="A22" s="121">
        <v>32000</v>
      </c>
      <c r="B22" s="119" t="s">
        <v>3</v>
      </c>
      <c r="C22" s="119" t="s">
        <v>115</v>
      </c>
      <c r="D22" s="119" t="s">
        <v>66</v>
      </c>
      <c r="E22" s="119"/>
      <c r="F22" s="119"/>
      <c r="G22" s="119" t="s">
        <v>7</v>
      </c>
      <c r="H22" s="119" t="s">
        <v>117</v>
      </c>
      <c r="I22" s="119" t="s">
        <v>82</v>
      </c>
      <c r="J22" s="119"/>
      <c r="K22" s="119" t="s">
        <v>118</v>
      </c>
      <c r="L22" s="121">
        <v>40547</v>
      </c>
      <c r="M22" s="122">
        <v>9979486</v>
      </c>
      <c r="N22" s="120">
        <v>45923</v>
      </c>
      <c r="O22" s="120">
        <v>45933</v>
      </c>
    </row>
    <row r="23" spans="1:15">
      <c r="A23" s="121">
        <v>16341</v>
      </c>
      <c r="B23" s="119" t="s">
        <v>3</v>
      </c>
      <c r="C23" s="119" t="s">
        <v>235</v>
      </c>
      <c r="D23" s="119" t="s">
        <v>46</v>
      </c>
      <c r="E23" s="119" t="s">
        <v>47</v>
      </c>
      <c r="F23" s="119"/>
      <c r="G23" s="119" t="s">
        <v>7</v>
      </c>
      <c r="H23" s="119" t="s">
        <v>69</v>
      </c>
      <c r="I23" s="119"/>
      <c r="J23" s="119"/>
      <c r="K23" s="119" t="s">
        <v>236</v>
      </c>
      <c r="L23" s="121">
        <v>32762</v>
      </c>
      <c r="M23" s="122">
        <v>9284702</v>
      </c>
      <c r="N23" s="120">
        <v>45917</v>
      </c>
      <c r="O23" s="120">
        <v>45935</v>
      </c>
    </row>
    <row r="24" spans="1:15">
      <c r="A24" s="121">
        <v>27000</v>
      </c>
      <c r="B24" s="119" t="s">
        <v>3</v>
      </c>
      <c r="C24" s="119" t="s">
        <v>139</v>
      </c>
      <c r="D24" s="119" t="s">
        <v>51</v>
      </c>
      <c r="E24" s="119" t="s">
        <v>55</v>
      </c>
      <c r="F24" s="119"/>
      <c r="G24" s="119" t="s">
        <v>7</v>
      </c>
      <c r="H24" s="119" t="s">
        <v>69</v>
      </c>
      <c r="I24" s="119" t="s">
        <v>53</v>
      </c>
      <c r="J24" s="119"/>
      <c r="K24" s="119" t="s">
        <v>140</v>
      </c>
      <c r="L24" s="121">
        <v>30000</v>
      </c>
      <c r="M24" s="122">
        <v>9393450</v>
      </c>
      <c r="N24" s="120">
        <v>45925</v>
      </c>
      <c r="O24" s="120">
        <v>45935</v>
      </c>
    </row>
    <row r="25" spans="1:15">
      <c r="A25" s="121">
        <v>31000</v>
      </c>
      <c r="B25" s="119"/>
      <c r="C25" s="119" t="s">
        <v>153</v>
      </c>
      <c r="D25" s="119" t="s">
        <v>46</v>
      </c>
      <c r="E25" s="119" t="s">
        <v>47</v>
      </c>
      <c r="F25" s="119"/>
      <c r="G25" s="119" t="s">
        <v>7</v>
      </c>
      <c r="H25" s="119" t="s">
        <v>154</v>
      </c>
      <c r="I25" s="119"/>
      <c r="J25" s="119"/>
      <c r="K25" s="119" t="s">
        <v>155</v>
      </c>
      <c r="L25" s="121">
        <v>34564</v>
      </c>
      <c r="M25" s="122">
        <v>9697832</v>
      </c>
      <c r="N25" s="120">
        <v>45927</v>
      </c>
      <c r="O25" s="120">
        <v>45935</v>
      </c>
    </row>
    <row r="26" spans="1:15">
      <c r="A26"/>
      <c r="B26"/>
      <c r="C26"/>
      <c r="D26"/>
      <c r="E26"/>
      <c r="F26"/>
      <c r="G26"/>
      <c r="I26"/>
      <c r="J26"/>
      <c r="K26"/>
      <c r="L26"/>
      <c r="M26"/>
      <c r="N26" s="124"/>
      <c r="O26" s="124"/>
    </row>
    <row r="27" spans="1:15" ht="19.5">
      <c r="A27" s="142" t="s">
        <v>24</v>
      </c>
      <c r="B27" s="142"/>
      <c r="C27" s="143">
        <f>SUM(Таблица2[Volume, tons])</f>
        <v>433391</v>
      </c>
      <c r="D27" s="143"/>
      <c r="E27"/>
      <c r="F27" s="47"/>
      <c r="K27" s="78"/>
      <c r="L27" s="83"/>
      <c r="N27" s="26"/>
      <c r="O27" s="78"/>
    </row>
    <row r="28" spans="1:15" ht="18">
      <c r="A28" s="142" t="s">
        <v>14</v>
      </c>
      <c r="B28" s="142"/>
      <c r="C28" s="144" t="s">
        <v>240</v>
      </c>
      <c r="D28" s="144"/>
      <c r="E28" s="7"/>
      <c r="F28" s="48"/>
      <c r="G28" s="30"/>
      <c r="K28" s="78"/>
      <c r="L28" s="83"/>
      <c r="N28" s="26"/>
      <c r="O28" s="78"/>
    </row>
    <row r="29" spans="1:15">
      <c r="B29" s="111"/>
      <c r="C29" s="6"/>
      <c r="D29"/>
      <c r="E29"/>
      <c r="F29" s="51"/>
      <c r="G29" s="32"/>
      <c r="K29" s="78"/>
      <c r="L29" s="83"/>
      <c r="N29" s="26"/>
      <c r="O29" s="78"/>
    </row>
    <row r="30" spans="1:15">
      <c r="A30" s="139"/>
      <c r="B30" s="140"/>
      <c r="C30" s="9" t="s">
        <v>216</v>
      </c>
      <c r="D30" s="9" t="s">
        <v>159</v>
      </c>
      <c r="E30" s="10" t="s">
        <v>16</v>
      </c>
      <c r="K30"/>
      <c r="L30" s="74"/>
    </row>
    <row r="31" spans="1:15">
      <c r="A31" s="141" t="s">
        <v>15</v>
      </c>
      <c r="B31" s="141"/>
      <c r="C31" s="10">
        <v>22</v>
      </c>
      <c r="D31" s="10">
        <v>11</v>
      </c>
      <c r="E31" s="11" t="s">
        <v>239</v>
      </c>
      <c r="G31" s="77"/>
      <c r="K31"/>
      <c r="L31" s="74"/>
    </row>
    <row r="32" spans="1:15">
      <c r="A32" s="136" t="s">
        <v>21</v>
      </c>
      <c r="B32" s="136"/>
      <c r="C32" s="46">
        <v>12</v>
      </c>
      <c r="D32" s="46">
        <v>7</v>
      </c>
      <c r="E32" s="12" t="s">
        <v>237</v>
      </c>
      <c r="G32" s="30"/>
      <c r="K32"/>
      <c r="L32" s="74"/>
    </row>
    <row r="33" spans="1:14">
      <c r="A33" s="135" t="s">
        <v>20</v>
      </c>
      <c r="B33" s="135"/>
      <c r="C33" s="46">
        <v>6</v>
      </c>
      <c r="D33" s="46">
        <v>3</v>
      </c>
      <c r="E33" s="12" t="s">
        <v>160</v>
      </c>
      <c r="K33"/>
      <c r="L33" s="74"/>
    </row>
    <row r="34" spans="1:14">
      <c r="A34" s="136" t="s">
        <v>22</v>
      </c>
      <c r="B34" s="136"/>
      <c r="C34" s="46">
        <v>3</v>
      </c>
      <c r="D34" s="46">
        <v>1</v>
      </c>
      <c r="E34" s="12" t="s">
        <v>238</v>
      </c>
      <c r="K34"/>
      <c r="L34" s="74"/>
      <c r="M34" s="123"/>
      <c r="N34"/>
    </row>
    <row r="35" spans="1:14">
      <c r="A35" s="136" t="s">
        <v>23</v>
      </c>
      <c r="B35" s="136"/>
      <c r="C35" s="46">
        <v>1</v>
      </c>
      <c r="D35" s="46" t="s">
        <v>42</v>
      </c>
      <c r="E35" s="12" t="s">
        <v>78</v>
      </c>
      <c r="K35"/>
      <c r="L35" s="74"/>
      <c r="M35" s="123"/>
      <c r="N35"/>
    </row>
    <row r="36" spans="1:14">
      <c r="D36" s="2"/>
      <c r="M36" s="123"/>
      <c r="N36"/>
    </row>
    <row r="37" spans="1:14">
      <c r="K37" s="96"/>
    </row>
    <row r="38" spans="1:14">
      <c r="C38" s="2" t="s">
        <v>28</v>
      </c>
      <c r="D38" s="2" t="s">
        <v>35</v>
      </c>
      <c r="E38" s="2" t="s">
        <v>29</v>
      </c>
      <c r="K38" s="82"/>
      <c r="L38" s="74"/>
      <c r="M38" s="123"/>
      <c r="N38"/>
    </row>
    <row r="39" spans="1:14">
      <c r="F39" s="13"/>
      <c r="K39" s="82"/>
      <c r="L39" s="74"/>
      <c r="M39" s="123"/>
      <c r="N39"/>
    </row>
    <row r="40" spans="1:14">
      <c r="A40" s="83"/>
      <c r="B40" s="111"/>
      <c r="C40" s="2">
        <v>18</v>
      </c>
      <c r="D40">
        <v>168400</v>
      </c>
      <c r="E40" s="2">
        <v>12</v>
      </c>
      <c r="F40" s="13"/>
      <c r="G40"/>
      <c r="K40" s="95"/>
      <c r="L40" s="74"/>
      <c r="M40" s="123"/>
      <c r="N40"/>
    </row>
    <row r="41" spans="1:14">
      <c r="A41" s="83"/>
      <c r="B41" s="111"/>
      <c r="C41" s="2">
        <v>19</v>
      </c>
      <c r="D41">
        <v>117910</v>
      </c>
      <c r="E41" s="2">
        <v>9</v>
      </c>
      <c r="F41" s="13"/>
      <c r="G41"/>
      <c r="K41" s="95"/>
      <c r="L41" s="74"/>
      <c r="M41" s="123"/>
      <c r="N41"/>
    </row>
    <row r="42" spans="1:14">
      <c r="A42" s="83"/>
      <c r="B42" s="111"/>
      <c r="C42" s="2">
        <v>20</v>
      </c>
      <c r="D42">
        <v>102100</v>
      </c>
      <c r="E42" s="2">
        <v>6</v>
      </c>
      <c r="F42" s="13"/>
      <c r="G42"/>
      <c r="K42" s="82"/>
      <c r="L42" s="74"/>
      <c r="M42" s="123"/>
      <c r="N42"/>
    </row>
    <row r="43" spans="1:14">
      <c r="A43" s="83"/>
      <c r="B43" s="111"/>
      <c r="C43" s="2">
        <v>21</v>
      </c>
      <c r="D43">
        <v>145000</v>
      </c>
      <c r="E43" s="2">
        <v>11</v>
      </c>
      <c r="F43" s="13"/>
      <c r="G43"/>
      <c r="K43" s="82"/>
      <c r="L43" s="74"/>
      <c r="M43" s="123"/>
      <c r="N43"/>
    </row>
    <row r="44" spans="1:14">
      <c r="A44" s="83"/>
      <c r="B44" s="111"/>
      <c r="C44" s="2">
        <v>22</v>
      </c>
      <c r="D44" s="52">
        <v>265718</v>
      </c>
      <c r="E44" s="2">
        <v>17</v>
      </c>
      <c r="F44" s="38"/>
      <c r="G44"/>
      <c r="K44" s="82"/>
      <c r="L44" s="74"/>
      <c r="M44" s="123"/>
      <c r="N44"/>
    </row>
    <row r="45" spans="1:14">
      <c r="A45" s="83"/>
      <c r="B45" s="111"/>
      <c r="C45" s="2">
        <v>23</v>
      </c>
      <c r="D45" s="52">
        <v>283402</v>
      </c>
      <c r="E45" s="2">
        <v>18</v>
      </c>
      <c r="F45" s="13"/>
      <c r="G45"/>
      <c r="K45" s="82"/>
      <c r="L45" s="74"/>
      <c r="M45" s="123"/>
      <c r="N45"/>
    </row>
    <row r="46" spans="1:14">
      <c r="A46" s="83"/>
      <c r="B46" s="111"/>
      <c r="C46" s="2">
        <v>24</v>
      </c>
      <c r="D46" s="52">
        <v>230511</v>
      </c>
      <c r="E46" s="2">
        <v>12</v>
      </c>
      <c r="F46" s="13"/>
      <c r="G46"/>
      <c r="K46"/>
      <c r="L46" s="74"/>
      <c r="M46" s="123"/>
      <c r="N46"/>
    </row>
    <row r="47" spans="1:14">
      <c r="C47" s="2">
        <v>25</v>
      </c>
      <c r="D47" s="52">
        <v>220325</v>
      </c>
      <c r="E47" s="2">
        <v>14</v>
      </c>
      <c r="F47" s="13"/>
      <c r="G47"/>
      <c r="K47"/>
      <c r="L47" s="74"/>
      <c r="M47" s="123"/>
      <c r="N47"/>
    </row>
    <row r="48" spans="1:14">
      <c r="C48" s="2">
        <v>26</v>
      </c>
      <c r="D48" s="52">
        <v>195100</v>
      </c>
      <c r="E48" s="2">
        <v>13</v>
      </c>
      <c r="G48"/>
      <c r="K48"/>
      <c r="L48" s="74"/>
      <c r="M48" s="123"/>
      <c r="N48"/>
    </row>
    <row r="49" spans="3:14">
      <c r="C49" s="2">
        <v>27</v>
      </c>
      <c r="D49" s="52">
        <v>219300</v>
      </c>
      <c r="E49" s="2">
        <v>17</v>
      </c>
      <c r="G49"/>
      <c r="K49"/>
      <c r="L49" s="74"/>
      <c r="M49" s="123"/>
      <c r="N49"/>
    </row>
    <row r="50" spans="3:14">
      <c r="C50" s="2">
        <v>28</v>
      </c>
      <c r="D50" s="52">
        <v>226860</v>
      </c>
      <c r="E50" s="2">
        <v>16</v>
      </c>
      <c r="M50" s="123"/>
      <c r="N50"/>
    </row>
    <row r="51" spans="3:14">
      <c r="C51" s="2">
        <v>29</v>
      </c>
      <c r="D51" s="52">
        <v>334800</v>
      </c>
      <c r="E51" s="2">
        <v>20</v>
      </c>
      <c r="M51" s="123"/>
      <c r="N51"/>
    </row>
    <row r="52" spans="3:14">
      <c r="C52" s="2">
        <v>30</v>
      </c>
      <c r="D52" s="52">
        <v>153400</v>
      </c>
      <c r="E52" s="2">
        <v>14</v>
      </c>
      <c r="M52" s="123"/>
      <c r="N52"/>
    </row>
    <row r="53" spans="3:14">
      <c r="C53" s="2">
        <v>31</v>
      </c>
      <c r="D53" s="110">
        <v>229700</v>
      </c>
      <c r="E53" s="2">
        <v>15</v>
      </c>
      <c r="M53" s="123"/>
      <c r="N53"/>
    </row>
    <row r="54" spans="3:14">
      <c r="C54" s="2">
        <v>32</v>
      </c>
      <c r="D54">
        <v>150020</v>
      </c>
      <c r="E54" s="2">
        <v>11</v>
      </c>
      <c r="M54" s="123"/>
      <c r="N54"/>
    </row>
    <row r="55" spans="3:14">
      <c r="C55" s="2">
        <v>33</v>
      </c>
      <c r="D55">
        <v>169771</v>
      </c>
      <c r="E55" s="2">
        <v>13</v>
      </c>
      <c r="M55" s="123"/>
      <c r="N55"/>
    </row>
    <row r="56" spans="3:14">
      <c r="C56" s="2">
        <v>34</v>
      </c>
      <c r="D56">
        <v>209650</v>
      </c>
      <c r="E56" s="2">
        <v>14</v>
      </c>
      <c r="M56" s="123"/>
      <c r="N56"/>
    </row>
    <row r="57" spans="3:14">
      <c r="C57" s="2">
        <v>35</v>
      </c>
      <c r="D57">
        <v>317120</v>
      </c>
      <c r="E57" s="2">
        <v>24</v>
      </c>
      <c r="M57" s="123"/>
      <c r="N57"/>
    </row>
    <row r="58" spans="3:14">
      <c r="C58" s="2">
        <v>36</v>
      </c>
      <c r="D58">
        <v>375350</v>
      </c>
      <c r="E58" s="2">
        <v>25</v>
      </c>
      <c r="M58" s="123"/>
      <c r="N58"/>
    </row>
    <row r="59" spans="3:14">
      <c r="C59" s="2">
        <v>37</v>
      </c>
      <c r="D59">
        <v>383894</v>
      </c>
      <c r="E59" s="2">
        <v>26</v>
      </c>
      <c r="M59" s="123"/>
      <c r="N59"/>
    </row>
    <row r="60" spans="3:14">
      <c r="C60" s="2">
        <v>38</v>
      </c>
      <c r="D60">
        <v>392775</v>
      </c>
      <c r="E60" s="2">
        <v>24</v>
      </c>
      <c r="M60" s="123"/>
      <c r="N60"/>
    </row>
    <row r="61" spans="3:14">
      <c r="C61" s="2">
        <v>39</v>
      </c>
      <c r="D61">
        <v>174700</v>
      </c>
      <c r="E61" s="2">
        <v>11</v>
      </c>
      <c r="M61" s="123"/>
      <c r="N61"/>
    </row>
    <row r="62" spans="3:14">
      <c r="C62" s="2">
        <v>40</v>
      </c>
      <c r="D62" s="110">
        <v>433391</v>
      </c>
      <c r="E62" s="2">
        <v>22</v>
      </c>
      <c r="M62" s="123"/>
      <c r="N62"/>
    </row>
    <row r="63" spans="3:14">
      <c r="M63" s="123"/>
      <c r="N63"/>
    </row>
    <row r="66" spans="1:14">
      <c r="C66" s="5" t="s">
        <v>38</v>
      </c>
      <c r="D66" s="2" t="s">
        <v>39</v>
      </c>
      <c r="G66"/>
      <c r="K66"/>
      <c r="L66" s="74"/>
      <c r="M66" s="123"/>
      <c r="N66"/>
    </row>
    <row r="67" spans="1:14">
      <c r="A67" s="84"/>
      <c r="B67" s="113" t="s">
        <v>5</v>
      </c>
      <c r="C67" s="18">
        <v>5500</v>
      </c>
      <c r="D67" s="18">
        <v>17050</v>
      </c>
      <c r="E67" s="22"/>
      <c r="F67" s="22"/>
      <c r="G67"/>
      <c r="K67"/>
      <c r="L67" s="74"/>
      <c r="M67" s="123"/>
      <c r="N67"/>
    </row>
    <row r="68" spans="1:14">
      <c r="A68" s="84"/>
      <c r="B68" s="113" t="s">
        <v>43</v>
      </c>
      <c r="C68" s="18">
        <v>13000</v>
      </c>
      <c r="D68" s="18">
        <v>24400</v>
      </c>
      <c r="E68" s="22"/>
      <c r="F68" s="22"/>
      <c r="G68"/>
      <c r="K68"/>
      <c r="L68" s="74"/>
      <c r="M68" s="123"/>
      <c r="N68"/>
    </row>
    <row r="69" spans="1:14">
      <c r="A69" s="84"/>
      <c r="B69" s="112" t="s">
        <v>33</v>
      </c>
      <c r="C69" s="18" t="s">
        <v>42</v>
      </c>
      <c r="D69" s="18" t="s">
        <v>42</v>
      </c>
      <c r="E69" s="22"/>
      <c r="F69" s="22"/>
      <c r="G69"/>
      <c r="K69"/>
      <c r="L69" s="74"/>
      <c r="M69" s="123"/>
      <c r="N69"/>
    </row>
    <row r="70" spans="1:14">
      <c r="B70" s="112" t="s">
        <v>0</v>
      </c>
      <c r="C70" s="18" t="s">
        <v>42</v>
      </c>
      <c r="D70" s="18" t="s">
        <v>42</v>
      </c>
      <c r="E70" s="22"/>
      <c r="F70" s="22"/>
      <c r="G70"/>
      <c r="K70"/>
      <c r="L70" s="74"/>
      <c r="M70" s="123"/>
      <c r="N70"/>
    </row>
    <row r="71" spans="1:14">
      <c r="B71" s="112" t="s">
        <v>86</v>
      </c>
      <c r="C71" s="18" t="s">
        <v>42</v>
      </c>
      <c r="D71" s="18" t="s">
        <v>42</v>
      </c>
      <c r="E71" s="22"/>
      <c r="F71" s="22"/>
      <c r="G71"/>
      <c r="K71"/>
      <c r="L71" s="74"/>
      <c r="M71" s="123"/>
      <c r="N71"/>
    </row>
    <row r="72" spans="1:14">
      <c r="B72" s="112" t="s">
        <v>7</v>
      </c>
      <c r="C72" s="18">
        <v>60000</v>
      </c>
      <c r="D72" s="18">
        <v>139341</v>
      </c>
      <c r="E72" s="22"/>
      <c r="F72" s="22"/>
      <c r="G72"/>
      <c r="K72"/>
      <c r="L72" s="74"/>
      <c r="M72" s="123"/>
      <c r="N72"/>
    </row>
    <row r="73" spans="1:14">
      <c r="C73" s="18"/>
      <c r="D73" s="18"/>
      <c r="E73" s="22"/>
      <c r="F73" s="22"/>
      <c r="G73"/>
      <c r="K73"/>
      <c r="L73" s="74"/>
      <c r="M73" s="123"/>
      <c r="N73"/>
    </row>
    <row r="74" spans="1:14">
      <c r="C74" s="18"/>
      <c r="D74" s="18"/>
      <c r="E74" s="22"/>
      <c r="F74" s="22"/>
      <c r="G74"/>
      <c r="K74"/>
      <c r="L74" s="74"/>
      <c r="M74" s="123"/>
      <c r="N74"/>
    </row>
    <row r="75" spans="1:14">
      <c r="A75" s="83"/>
      <c r="B75" s="111"/>
      <c r="C75"/>
      <c r="D75"/>
      <c r="E75" s="22"/>
      <c r="F75" s="22"/>
      <c r="G75"/>
      <c r="K75"/>
      <c r="L75" s="74"/>
      <c r="M75" s="123"/>
      <c r="N75"/>
    </row>
  </sheetData>
  <mergeCells count="11">
    <mergeCell ref="A30:B30"/>
    <mergeCell ref="A32:B32"/>
    <mergeCell ref="A33:B33"/>
    <mergeCell ref="A34:B34"/>
    <mergeCell ref="A35:B35"/>
    <mergeCell ref="A31:B31"/>
    <mergeCell ref="A27:B27"/>
    <mergeCell ref="A28:B28"/>
    <mergeCell ref="C27:D27"/>
    <mergeCell ref="C28:D28"/>
    <mergeCell ref="A1:O1"/>
  </mergeCells>
  <conditionalFormatting sqref="C14:C26">
    <cfRule type="duplicateValues" dxfId="40" priority="8"/>
  </conditionalFormatting>
  <conditionalFormatting sqref="C4:C26">
    <cfRule type="duplicateValues" dxfId="39" priority="9"/>
  </conditionalFormatting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zoomScale="70" zoomScaleNormal="70" workbookViewId="0">
      <selection activeCell="A40" sqref="A40:A76"/>
    </sheetView>
  </sheetViews>
  <sheetFormatPr defaultColWidth="9.140625" defaultRowHeight="15"/>
  <cols>
    <col min="1" max="1" width="16.42578125" style="45" customWidth="1"/>
    <col min="2" max="2" width="27" style="39" customWidth="1"/>
    <col min="3" max="3" width="15.28515625" style="39" customWidth="1"/>
    <col min="4" max="4" width="20" style="39" customWidth="1"/>
    <col min="5" max="5" width="28.140625" style="39" bestFit="1" customWidth="1"/>
    <col min="6" max="6" width="14.85546875" style="39" customWidth="1"/>
    <col min="7" max="7" width="29" style="39" customWidth="1"/>
    <col min="8" max="8" width="17.85546875" style="39" customWidth="1"/>
    <col min="9" max="10" width="42.140625" style="39" customWidth="1"/>
    <col min="11" max="11" width="46.7109375" style="40" bestFit="1" customWidth="1"/>
    <col min="12" max="12" width="13.140625" style="83" bestFit="1" customWidth="1"/>
    <col min="13" max="13" width="29.85546875" style="72" customWidth="1"/>
    <col min="14" max="14" width="24.28515625" style="26" bestFit="1" customWidth="1"/>
  </cols>
  <sheetData>
    <row r="1" spans="1:16" ht="18.75">
      <c r="A1" s="146" t="s">
        <v>172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6">
      <c r="A2" s="72"/>
    </row>
    <row r="3" spans="1:16">
      <c r="A3" s="97" t="s">
        <v>10</v>
      </c>
      <c r="B3" s="106" t="s">
        <v>8</v>
      </c>
      <c r="C3" s="98" t="s">
        <v>11</v>
      </c>
      <c r="D3" s="98" t="s">
        <v>2</v>
      </c>
      <c r="E3" s="98" t="s">
        <v>6</v>
      </c>
      <c r="F3" s="98" t="s">
        <v>32</v>
      </c>
      <c r="G3" s="106" t="s">
        <v>19</v>
      </c>
      <c r="H3" s="98" t="s">
        <v>1</v>
      </c>
      <c r="I3" s="98" t="s">
        <v>4</v>
      </c>
      <c r="J3" s="98" t="s">
        <v>40</v>
      </c>
      <c r="K3" s="98" t="s">
        <v>12</v>
      </c>
      <c r="L3" s="100" t="s">
        <v>13</v>
      </c>
      <c r="M3" s="118" t="s">
        <v>36</v>
      </c>
      <c r="N3" s="102" t="s">
        <v>9</v>
      </c>
    </row>
    <row r="4" spans="1:16" ht="15" hidden="1" customHeight="1">
      <c r="A4" s="121">
        <v>33000</v>
      </c>
      <c r="B4" s="119" t="s">
        <v>3</v>
      </c>
      <c r="C4" s="119" t="s">
        <v>94</v>
      </c>
      <c r="D4" s="119" t="s">
        <v>46</v>
      </c>
      <c r="E4" s="119" t="s">
        <v>228</v>
      </c>
      <c r="F4" s="119"/>
      <c r="G4" s="119" t="s">
        <v>95</v>
      </c>
      <c r="H4" s="119" t="s">
        <v>96</v>
      </c>
      <c r="I4" s="119" t="s">
        <v>97</v>
      </c>
      <c r="J4" s="119"/>
      <c r="K4" s="119" t="s">
        <v>242</v>
      </c>
      <c r="L4" s="121">
        <v>39376</v>
      </c>
      <c r="M4" s="122">
        <v>9743227</v>
      </c>
      <c r="N4" s="120">
        <v>45871</v>
      </c>
      <c r="P4" s="26"/>
    </row>
    <row r="5" spans="1:16" ht="15" hidden="1" customHeight="1">
      <c r="A5" s="121">
        <v>60000</v>
      </c>
      <c r="B5" s="119" t="s">
        <v>25</v>
      </c>
      <c r="C5" s="119" t="s">
        <v>249</v>
      </c>
      <c r="D5" s="119" t="s">
        <v>46</v>
      </c>
      <c r="E5" s="119" t="s">
        <v>228</v>
      </c>
      <c r="F5" s="119"/>
      <c r="G5" s="119" t="s">
        <v>80</v>
      </c>
      <c r="H5" s="119" t="s">
        <v>229</v>
      </c>
      <c r="I5" s="119" t="s">
        <v>63</v>
      </c>
      <c r="J5" s="119"/>
      <c r="K5" s="119" t="s">
        <v>250</v>
      </c>
      <c r="L5" s="121">
        <v>82061</v>
      </c>
      <c r="M5" s="122">
        <v>9786011</v>
      </c>
      <c r="N5" s="120">
        <v>45878</v>
      </c>
      <c r="P5" s="26"/>
    </row>
    <row r="6" spans="1:16" ht="15" hidden="1" customHeight="1">
      <c r="A6" s="121">
        <v>60000</v>
      </c>
      <c r="B6" s="119"/>
      <c r="C6" s="119" t="s">
        <v>295</v>
      </c>
      <c r="D6" s="119" t="s">
        <v>46</v>
      </c>
      <c r="E6" s="119" t="s">
        <v>74</v>
      </c>
      <c r="F6" s="119"/>
      <c r="G6" s="119" t="s">
        <v>80</v>
      </c>
      <c r="H6" s="119" t="s">
        <v>296</v>
      </c>
      <c r="I6" s="119"/>
      <c r="J6" s="119"/>
      <c r="K6" s="119" t="s">
        <v>354</v>
      </c>
      <c r="L6" s="121">
        <v>64998</v>
      </c>
      <c r="M6" s="122">
        <v>9976446</v>
      </c>
      <c r="N6" s="120">
        <v>45889</v>
      </c>
      <c r="P6" s="26"/>
    </row>
    <row r="7" spans="1:16" ht="15" hidden="1" customHeight="1">
      <c r="A7" s="121">
        <v>30000</v>
      </c>
      <c r="B7" s="119" t="s">
        <v>25</v>
      </c>
      <c r="C7" s="119" t="s">
        <v>268</v>
      </c>
      <c r="D7" s="119" t="s">
        <v>51</v>
      </c>
      <c r="E7" s="119" t="s">
        <v>55</v>
      </c>
      <c r="F7" s="119"/>
      <c r="G7" s="119" t="s">
        <v>80</v>
      </c>
      <c r="H7" s="119" t="s">
        <v>229</v>
      </c>
      <c r="I7" s="119" t="s">
        <v>62</v>
      </c>
      <c r="J7" s="119"/>
      <c r="K7" s="119" t="s">
        <v>355</v>
      </c>
      <c r="L7" s="121">
        <v>76565</v>
      </c>
      <c r="M7" s="122">
        <v>9464417</v>
      </c>
      <c r="N7" s="120">
        <v>45890</v>
      </c>
      <c r="P7" s="26"/>
    </row>
    <row r="8" spans="1:16" ht="15" hidden="1" customHeight="1">
      <c r="A8" s="121">
        <v>60000</v>
      </c>
      <c r="B8" s="119" t="s">
        <v>25</v>
      </c>
      <c r="C8" s="119" t="s">
        <v>297</v>
      </c>
      <c r="D8" s="119" t="s">
        <v>46</v>
      </c>
      <c r="E8" s="119" t="s">
        <v>48</v>
      </c>
      <c r="F8" s="119"/>
      <c r="G8" s="119" t="s">
        <v>80</v>
      </c>
      <c r="H8" s="119"/>
      <c r="I8" s="119" t="s">
        <v>62</v>
      </c>
      <c r="J8" s="119"/>
      <c r="K8" s="119" t="s">
        <v>298</v>
      </c>
      <c r="L8" s="121">
        <v>63585</v>
      </c>
      <c r="M8" s="122">
        <v>1065605</v>
      </c>
      <c r="N8" s="120">
        <v>45890</v>
      </c>
    </row>
    <row r="9" spans="1:16" ht="15" hidden="1" customHeight="1">
      <c r="A9" s="121">
        <v>45000</v>
      </c>
      <c r="B9" s="119" t="s">
        <v>3</v>
      </c>
      <c r="C9" s="119" t="s">
        <v>291</v>
      </c>
      <c r="D9" s="119" t="s">
        <v>51</v>
      </c>
      <c r="E9" s="119" t="s">
        <v>55</v>
      </c>
      <c r="F9" s="119"/>
      <c r="G9" s="119" t="s">
        <v>292</v>
      </c>
      <c r="H9" s="119" t="s">
        <v>293</v>
      </c>
      <c r="I9" s="119" t="s">
        <v>53</v>
      </c>
      <c r="J9" s="119"/>
      <c r="K9" s="119" t="s">
        <v>294</v>
      </c>
      <c r="L9" s="121">
        <v>81444</v>
      </c>
      <c r="M9" s="122">
        <v>9590046</v>
      </c>
      <c r="N9" s="120">
        <v>45897</v>
      </c>
    </row>
    <row r="10" spans="1:16" ht="15" hidden="1" customHeight="1">
      <c r="A10" s="121">
        <v>55000</v>
      </c>
      <c r="B10" s="119" t="s">
        <v>3</v>
      </c>
      <c r="C10" s="119" t="s">
        <v>299</v>
      </c>
      <c r="D10" s="119" t="s">
        <v>66</v>
      </c>
      <c r="E10" s="119" t="s">
        <v>67</v>
      </c>
      <c r="F10" s="119"/>
      <c r="G10" s="119" t="s">
        <v>300</v>
      </c>
      <c r="H10" s="119" t="s">
        <v>301</v>
      </c>
      <c r="I10" s="119"/>
      <c r="J10" s="119"/>
      <c r="K10" s="119" t="s">
        <v>302</v>
      </c>
      <c r="L10" s="121">
        <v>32839</v>
      </c>
      <c r="M10" s="122">
        <v>9490765</v>
      </c>
      <c r="N10" s="120">
        <v>45899</v>
      </c>
    </row>
    <row r="11" spans="1:16" ht="15" hidden="1" customHeight="1">
      <c r="A11" s="121">
        <v>28000</v>
      </c>
      <c r="B11" s="119" t="s">
        <v>251</v>
      </c>
      <c r="C11" s="119" t="s">
        <v>252</v>
      </c>
      <c r="D11" s="119" t="s">
        <v>46</v>
      </c>
      <c r="E11" s="119" t="s">
        <v>55</v>
      </c>
      <c r="F11" s="119"/>
      <c r="G11" s="119" t="s">
        <v>5</v>
      </c>
      <c r="H11" s="119" t="s">
        <v>253</v>
      </c>
      <c r="I11" s="119" t="s">
        <v>254</v>
      </c>
      <c r="J11" s="119"/>
      <c r="K11" s="119" t="s">
        <v>356</v>
      </c>
      <c r="L11" s="121">
        <v>31800</v>
      </c>
      <c r="M11" s="122">
        <v>9414759</v>
      </c>
      <c r="N11" s="120">
        <v>45910</v>
      </c>
    </row>
    <row r="12" spans="1:16" ht="15" hidden="1" customHeight="1">
      <c r="A12" s="121">
        <v>35000</v>
      </c>
      <c r="B12" s="119" t="s">
        <v>3</v>
      </c>
      <c r="C12" s="119" t="s">
        <v>303</v>
      </c>
      <c r="D12" s="119" t="s">
        <v>46</v>
      </c>
      <c r="E12" s="119" t="s">
        <v>48</v>
      </c>
      <c r="F12" s="119"/>
      <c r="G12" s="119" t="s">
        <v>304</v>
      </c>
      <c r="H12" s="119" t="s">
        <v>304</v>
      </c>
      <c r="I12" s="119" t="s">
        <v>62</v>
      </c>
      <c r="J12" s="119"/>
      <c r="K12" s="119" t="s">
        <v>305</v>
      </c>
      <c r="L12" s="121">
        <v>37839</v>
      </c>
      <c r="M12" s="122">
        <v>9773844</v>
      </c>
      <c r="N12" s="120">
        <v>45915</v>
      </c>
    </row>
    <row r="13" spans="1:16" ht="15" hidden="1" customHeight="1">
      <c r="A13" s="121">
        <v>66000</v>
      </c>
      <c r="B13" s="119" t="s">
        <v>3</v>
      </c>
      <c r="C13" s="119" t="s">
        <v>306</v>
      </c>
      <c r="D13" s="119" t="s">
        <v>59</v>
      </c>
      <c r="E13" s="119" t="s">
        <v>60</v>
      </c>
      <c r="F13" s="119"/>
      <c r="G13" s="119" t="s">
        <v>79</v>
      </c>
      <c r="H13" s="119" t="s">
        <v>307</v>
      </c>
      <c r="I13" s="119" t="s">
        <v>62</v>
      </c>
      <c r="J13" s="119"/>
      <c r="K13" s="119" t="s">
        <v>308</v>
      </c>
      <c r="L13" s="121">
        <v>70090</v>
      </c>
      <c r="M13" s="122">
        <v>9127136</v>
      </c>
      <c r="N13" s="120">
        <v>45921</v>
      </c>
    </row>
    <row r="14" spans="1:16" ht="15" hidden="1" customHeight="1">
      <c r="A14" s="121">
        <v>13000</v>
      </c>
      <c r="B14" s="119" t="s">
        <v>3</v>
      </c>
      <c r="C14" s="119" t="s">
        <v>106</v>
      </c>
      <c r="D14" s="119" t="s">
        <v>51</v>
      </c>
      <c r="E14" s="119" t="s">
        <v>52</v>
      </c>
      <c r="F14" s="119"/>
      <c r="G14" s="119" t="s">
        <v>89</v>
      </c>
      <c r="H14" s="119" t="s">
        <v>107</v>
      </c>
      <c r="I14" s="119" t="s">
        <v>62</v>
      </c>
      <c r="J14" s="119"/>
      <c r="K14" s="119" t="s">
        <v>357</v>
      </c>
      <c r="L14" s="121">
        <v>14030</v>
      </c>
      <c r="M14" s="122">
        <v>9424807</v>
      </c>
      <c r="N14" s="120">
        <v>45922</v>
      </c>
    </row>
    <row r="15" spans="1:16" ht="15" hidden="1" customHeight="1">
      <c r="A15" s="121">
        <v>30000</v>
      </c>
      <c r="B15" s="119" t="s">
        <v>3</v>
      </c>
      <c r="C15" s="119" t="s">
        <v>108</v>
      </c>
      <c r="D15" s="119" t="s">
        <v>46</v>
      </c>
      <c r="E15" s="119" t="s">
        <v>48</v>
      </c>
      <c r="F15" s="119"/>
      <c r="G15" s="119" t="s">
        <v>7</v>
      </c>
      <c r="H15" s="119" t="s">
        <v>69</v>
      </c>
      <c r="I15" s="119" t="s">
        <v>62</v>
      </c>
      <c r="J15" s="119"/>
      <c r="K15" s="119" t="s">
        <v>109</v>
      </c>
      <c r="L15" s="121">
        <v>40489</v>
      </c>
      <c r="M15" s="122">
        <v>1039357</v>
      </c>
      <c r="N15" s="120">
        <v>45922</v>
      </c>
    </row>
    <row r="16" spans="1:16" ht="15" hidden="1" customHeight="1">
      <c r="A16" s="121">
        <v>56950</v>
      </c>
      <c r="B16" s="119" t="s">
        <v>25</v>
      </c>
      <c r="C16" s="119" t="s">
        <v>119</v>
      </c>
      <c r="D16" s="119" t="s">
        <v>51</v>
      </c>
      <c r="E16" s="119" t="s">
        <v>55</v>
      </c>
      <c r="F16" s="119"/>
      <c r="G16" s="119" t="s">
        <v>120</v>
      </c>
      <c r="H16" s="119" t="s">
        <v>121</v>
      </c>
      <c r="I16" s="119"/>
      <c r="J16" s="119"/>
      <c r="K16" s="119" t="s">
        <v>358</v>
      </c>
      <c r="L16" s="121">
        <v>64000</v>
      </c>
      <c r="M16" s="122">
        <v>9905289</v>
      </c>
      <c r="N16" s="120">
        <v>45923</v>
      </c>
    </row>
    <row r="17" spans="1:14" ht="15" hidden="1" customHeight="1">
      <c r="A17" s="121">
        <v>7800</v>
      </c>
      <c r="B17" s="119"/>
      <c r="C17" s="119" t="s">
        <v>131</v>
      </c>
      <c r="D17" s="119" t="s">
        <v>84</v>
      </c>
      <c r="E17" s="119" t="s">
        <v>85</v>
      </c>
      <c r="F17" s="119"/>
      <c r="G17" s="119" t="s">
        <v>89</v>
      </c>
      <c r="H17" s="119" t="s">
        <v>132</v>
      </c>
      <c r="I17" s="119"/>
      <c r="J17" s="119"/>
      <c r="K17" s="119" t="s">
        <v>133</v>
      </c>
      <c r="L17" s="121">
        <v>8103</v>
      </c>
      <c r="M17" s="122">
        <v>9143855</v>
      </c>
      <c r="N17" s="120">
        <v>45924</v>
      </c>
    </row>
    <row r="18" spans="1:14" ht="15" hidden="1" customHeight="1">
      <c r="A18" s="121">
        <v>7900</v>
      </c>
      <c r="B18" s="119" t="s">
        <v>25</v>
      </c>
      <c r="C18" s="119" t="s">
        <v>134</v>
      </c>
      <c r="D18" s="119" t="s">
        <v>59</v>
      </c>
      <c r="E18" s="119" t="s">
        <v>60</v>
      </c>
      <c r="F18" s="119"/>
      <c r="G18" s="119" t="s">
        <v>5</v>
      </c>
      <c r="H18" s="119" t="s">
        <v>56</v>
      </c>
      <c r="I18" s="119" t="s">
        <v>62</v>
      </c>
      <c r="J18" s="119"/>
      <c r="K18" s="119" t="s">
        <v>135</v>
      </c>
      <c r="L18" s="121">
        <v>11366</v>
      </c>
      <c r="M18" s="122">
        <v>9106986</v>
      </c>
      <c r="N18" s="120">
        <v>45924</v>
      </c>
    </row>
    <row r="19" spans="1:14" ht="15" hidden="1" customHeight="1">
      <c r="A19" s="121">
        <v>10000</v>
      </c>
      <c r="B19" s="119"/>
      <c r="C19" s="119" t="s">
        <v>141</v>
      </c>
      <c r="D19" s="119" t="s">
        <v>66</v>
      </c>
      <c r="E19" s="119" t="s">
        <v>60</v>
      </c>
      <c r="F19" s="119"/>
      <c r="G19" s="119" t="s">
        <v>5</v>
      </c>
      <c r="H19" s="119" t="s">
        <v>142</v>
      </c>
      <c r="I19" s="119"/>
      <c r="J19" s="119"/>
      <c r="K19" s="119" t="s">
        <v>143</v>
      </c>
      <c r="L19" s="121">
        <v>11023</v>
      </c>
      <c r="M19" s="122">
        <v>9504138</v>
      </c>
      <c r="N19" s="120">
        <v>45925</v>
      </c>
    </row>
    <row r="20" spans="1:14" ht="15" hidden="1" customHeight="1">
      <c r="A20" s="121">
        <v>45000</v>
      </c>
      <c r="B20" s="119" t="s">
        <v>25</v>
      </c>
      <c r="C20" s="119" t="s">
        <v>144</v>
      </c>
      <c r="D20" s="119" t="s">
        <v>46</v>
      </c>
      <c r="E20" s="119" t="s">
        <v>48</v>
      </c>
      <c r="F20" s="119"/>
      <c r="G20" s="119" t="s">
        <v>120</v>
      </c>
      <c r="H20" s="119" t="s">
        <v>145</v>
      </c>
      <c r="I20" s="119" t="s">
        <v>62</v>
      </c>
      <c r="J20" s="119"/>
      <c r="K20" s="119" t="s">
        <v>359</v>
      </c>
      <c r="L20" s="121">
        <v>75744</v>
      </c>
      <c r="M20" s="122">
        <v>9413420</v>
      </c>
      <c r="N20" s="120">
        <v>45925</v>
      </c>
    </row>
    <row r="21" spans="1:14" ht="15" hidden="1" customHeight="1">
      <c r="A21" s="121">
        <v>11000</v>
      </c>
      <c r="B21" s="119" t="s">
        <v>3</v>
      </c>
      <c r="C21" s="119" t="s">
        <v>93</v>
      </c>
      <c r="D21" s="119" t="s">
        <v>51</v>
      </c>
      <c r="E21" s="119"/>
      <c r="F21" s="119"/>
      <c r="G21" s="119" t="s">
        <v>89</v>
      </c>
      <c r="H21" s="119" t="s">
        <v>107</v>
      </c>
      <c r="I21" s="119" t="s">
        <v>62</v>
      </c>
      <c r="J21" s="119"/>
      <c r="K21" s="119" t="s">
        <v>149</v>
      </c>
      <c r="L21" s="121">
        <v>12223</v>
      </c>
      <c r="M21" s="122">
        <v>9522063</v>
      </c>
      <c r="N21" s="120">
        <v>45926</v>
      </c>
    </row>
    <row r="22" spans="1:14" ht="15" hidden="1" customHeight="1">
      <c r="A22" s="121">
        <v>30000</v>
      </c>
      <c r="B22" s="119" t="s">
        <v>3</v>
      </c>
      <c r="C22" s="119" t="s">
        <v>243</v>
      </c>
      <c r="D22" s="119" t="s">
        <v>46</v>
      </c>
      <c r="E22" s="119"/>
      <c r="F22" s="119"/>
      <c r="G22" s="119" t="s">
        <v>7</v>
      </c>
      <c r="H22" s="119" t="s">
        <v>69</v>
      </c>
      <c r="I22" s="119" t="s">
        <v>82</v>
      </c>
      <c r="J22" s="119"/>
      <c r="K22" s="119" t="s">
        <v>150</v>
      </c>
      <c r="L22" s="121">
        <v>30487</v>
      </c>
      <c r="M22" s="122">
        <v>9406104</v>
      </c>
      <c r="N22" s="120">
        <v>45926</v>
      </c>
    </row>
    <row r="23" spans="1:14" ht="15" hidden="1" customHeight="1">
      <c r="A23" s="121">
        <v>30000</v>
      </c>
      <c r="B23" s="119" t="s">
        <v>3</v>
      </c>
      <c r="C23" s="119" t="s">
        <v>151</v>
      </c>
      <c r="D23" s="119" t="s">
        <v>46</v>
      </c>
      <c r="E23" s="119"/>
      <c r="F23" s="119"/>
      <c r="G23" s="119" t="s">
        <v>7</v>
      </c>
      <c r="H23" s="119" t="s">
        <v>69</v>
      </c>
      <c r="I23" s="119" t="s">
        <v>62</v>
      </c>
      <c r="J23" s="119"/>
      <c r="K23" s="119" t="s">
        <v>152</v>
      </c>
      <c r="L23" s="121">
        <v>40026</v>
      </c>
      <c r="M23" s="122">
        <v>9972048</v>
      </c>
      <c r="N23" s="120">
        <v>45926</v>
      </c>
    </row>
    <row r="24" spans="1:14" ht="15" hidden="1" customHeight="1">
      <c r="A24" s="121">
        <v>4000</v>
      </c>
      <c r="B24" s="119"/>
      <c r="C24" s="119" t="s">
        <v>241</v>
      </c>
      <c r="D24" s="119" t="s">
        <v>84</v>
      </c>
      <c r="E24" s="119" t="s">
        <v>85</v>
      </c>
      <c r="F24" s="119"/>
      <c r="G24" s="119" t="s">
        <v>156</v>
      </c>
      <c r="H24" s="119" t="s">
        <v>157</v>
      </c>
      <c r="I24" s="119"/>
      <c r="J24" s="119"/>
      <c r="K24" s="119" t="s">
        <v>158</v>
      </c>
      <c r="L24" s="121">
        <v>4261</v>
      </c>
      <c r="M24" s="122">
        <v>9123245</v>
      </c>
      <c r="N24" s="120">
        <v>45927</v>
      </c>
    </row>
    <row r="25" spans="1:14" ht="15" hidden="1" customHeight="1">
      <c r="A25" s="121">
        <v>5000</v>
      </c>
      <c r="B25" s="119"/>
      <c r="C25" s="119" t="s">
        <v>174</v>
      </c>
      <c r="D25" s="119" t="s">
        <v>49</v>
      </c>
      <c r="E25" s="119" t="s">
        <v>50</v>
      </c>
      <c r="F25" s="119"/>
      <c r="G25" s="119" t="s">
        <v>17</v>
      </c>
      <c r="H25" s="119"/>
      <c r="I25" s="119"/>
      <c r="J25" s="119"/>
      <c r="K25" s="119" t="s">
        <v>360</v>
      </c>
      <c r="L25" s="121">
        <v>5208</v>
      </c>
      <c r="M25" s="122">
        <v>9312377</v>
      </c>
      <c r="N25" s="120">
        <v>45929</v>
      </c>
    </row>
    <row r="26" spans="1:14" ht="15" hidden="1" customHeight="1">
      <c r="A26" s="121">
        <v>20000</v>
      </c>
      <c r="B26" s="119" t="s">
        <v>3</v>
      </c>
      <c r="C26" s="119" t="s">
        <v>176</v>
      </c>
      <c r="D26" s="119" t="s">
        <v>46</v>
      </c>
      <c r="E26" s="119"/>
      <c r="F26" s="119"/>
      <c r="G26" s="119" t="s">
        <v>7</v>
      </c>
      <c r="H26" s="119" t="s">
        <v>69</v>
      </c>
      <c r="I26" s="119" t="s">
        <v>82</v>
      </c>
      <c r="J26" s="119"/>
      <c r="K26" s="119" t="s">
        <v>177</v>
      </c>
      <c r="L26" s="121">
        <v>38879</v>
      </c>
      <c r="M26" s="122">
        <v>9543419</v>
      </c>
      <c r="N26" s="120">
        <v>45929</v>
      </c>
    </row>
    <row r="27" spans="1:14" ht="15" hidden="1" customHeight="1">
      <c r="A27" s="121">
        <v>30000</v>
      </c>
      <c r="B27" s="119" t="s">
        <v>3</v>
      </c>
      <c r="C27" s="119" t="s">
        <v>178</v>
      </c>
      <c r="D27" s="119" t="s">
        <v>46</v>
      </c>
      <c r="E27" s="119" t="s">
        <v>58</v>
      </c>
      <c r="F27" s="119"/>
      <c r="G27" s="119" t="s">
        <v>7</v>
      </c>
      <c r="H27" s="119" t="s">
        <v>117</v>
      </c>
      <c r="I27" s="119" t="s">
        <v>82</v>
      </c>
      <c r="J27" s="119"/>
      <c r="K27" s="119" t="s">
        <v>179</v>
      </c>
      <c r="L27" s="121">
        <v>38215</v>
      </c>
      <c r="M27" s="122">
        <v>9643958</v>
      </c>
      <c r="N27" s="120">
        <v>45930</v>
      </c>
    </row>
    <row r="28" spans="1:14" ht="15" hidden="1" customHeight="1">
      <c r="A28" s="121">
        <v>30000</v>
      </c>
      <c r="B28" s="119" t="s">
        <v>3</v>
      </c>
      <c r="C28" s="119" t="s">
        <v>180</v>
      </c>
      <c r="D28" s="119" t="s">
        <v>46</v>
      </c>
      <c r="E28" s="119" t="s">
        <v>74</v>
      </c>
      <c r="F28" s="119"/>
      <c r="G28" s="119" t="s">
        <v>181</v>
      </c>
      <c r="H28" s="119" t="s">
        <v>182</v>
      </c>
      <c r="I28" s="119" t="s">
        <v>82</v>
      </c>
      <c r="J28" s="119"/>
      <c r="K28" s="119" t="s">
        <v>183</v>
      </c>
      <c r="L28" s="121">
        <v>31025</v>
      </c>
      <c r="M28" s="122">
        <v>9197882</v>
      </c>
      <c r="N28" s="120">
        <v>45930</v>
      </c>
    </row>
    <row r="29" spans="1:14" ht="15" hidden="1" customHeight="1">
      <c r="A29" s="121">
        <v>4150</v>
      </c>
      <c r="B29" s="119"/>
      <c r="C29" s="119" t="s">
        <v>184</v>
      </c>
      <c r="D29" s="119" t="s">
        <v>49</v>
      </c>
      <c r="E29" s="119" t="s">
        <v>50</v>
      </c>
      <c r="F29" s="119"/>
      <c r="G29" s="119" t="s">
        <v>185</v>
      </c>
      <c r="H29" s="119" t="s">
        <v>186</v>
      </c>
      <c r="I29" s="119"/>
      <c r="J29" s="119"/>
      <c r="K29" s="119" t="s">
        <v>187</v>
      </c>
      <c r="L29" s="121">
        <v>4504</v>
      </c>
      <c r="M29" s="122">
        <v>9344540</v>
      </c>
      <c r="N29" s="120">
        <v>45931</v>
      </c>
    </row>
    <row r="30" spans="1:14" ht="15" hidden="1" customHeight="1">
      <c r="A30" s="121">
        <v>41900</v>
      </c>
      <c r="B30" s="119" t="s">
        <v>3</v>
      </c>
      <c r="C30" s="119" t="s">
        <v>188</v>
      </c>
      <c r="D30" s="119" t="s">
        <v>51</v>
      </c>
      <c r="E30" s="119" t="s">
        <v>55</v>
      </c>
      <c r="F30" s="119"/>
      <c r="G30" s="119" t="s">
        <v>169</v>
      </c>
      <c r="H30" s="119" t="s">
        <v>170</v>
      </c>
      <c r="I30" s="119"/>
      <c r="J30" s="119"/>
      <c r="K30" s="119" t="s">
        <v>189</v>
      </c>
      <c r="L30" s="121">
        <v>63413</v>
      </c>
      <c r="M30" s="122">
        <v>9696450</v>
      </c>
      <c r="N30" s="120">
        <v>45931</v>
      </c>
    </row>
    <row r="31" spans="1:14" ht="15" hidden="1" customHeight="1">
      <c r="A31" s="121">
        <v>12000</v>
      </c>
      <c r="B31" s="119"/>
      <c r="C31" s="119" t="s">
        <v>190</v>
      </c>
      <c r="D31" s="119" t="s">
        <v>84</v>
      </c>
      <c r="E31" s="119" t="s">
        <v>85</v>
      </c>
      <c r="F31" s="119"/>
      <c r="G31" s="119" t="s">
        <v>89</v>
      </c>
      <c r="H31" s="119" t="s">
        <v>191</v>
      </c>
      <c r="I31" s="119"/>
      <c r="J31" s="119"/>
      <c r="K31" s="119" t="s">
        <v>192</v>
      </c>
      <c r="L31" s="121">
        <v>12824</v>
      </c>
      <c r="M31" s="122">
        <v>9585015</v>
      </c>
      <c r="N31" s="120">
        <v>45931</v>
      </c>
    </row>
    <row r="32" spans="1:14" ht="15" hidden="1" customHeight="1">
      <c r="A32" s="121">
        <v>33000</v>
      </c>
      <c r="B32" s="119" t="s">
        <v>3</v>
      </c>
      <c r="C32" s="119" t="s">
        <v>193</v>
      </c>
      <c r="D32" s="119" t="s">
        <v>51</v>
      </c>
      <c r="E32" s="119" t="s">
        <v>52</v>
      </c>
      <c r="F32" s="119"/>
      <c r="G32" s="119" t="s">
        <v>169</v>
      </c>
      <c r="H32" s="119" t="s">
        <v>170</v>
      </c>
      <c r="I32" s="119"/>
      <c r="J32" s="119"/>
      <c r="K32" s="119" t="s">
        <v>194</v>
      </c>
      <c r="L32" s="121">
        <v>38172</v>
      </c>
      <c r="M32" s="122">
        <v>9865233</v>
      </c>
      <c r="N32" s="120">
        <v>45931</v>
      </c>
    </row>
    <row r="33" spans="1:14" ht="15" hidden="1" customHeight="1">
      <c r="A33" s="121">
        <v>30000</v>
      </c>
      <c r="B33" s="119" t="s">
        <v>3</v>
      </c>
      <c r="C33" s="119" t="s">
        <v>195</v>
      </c>
      <c r="D33" s="119" t="s">
        <v>46</v>
      </c>
      <c r="E33" s="119" t="s">
        <v>48</v>
      </c>
      <c r="F33" s="119"/>
      <c r="G33" s="119" t="s">
        <v>76</v>
      </c>
      <c r="H33" s="119" t="s">
        <v>70</v>
      </c>
      <c r="I33" s="119" t="s">
        <v>62</v>
      </c>
      <c r="J33" s="119"/>
      <c r="K33" s="119" t="s">
        <v>197</v>
      </c>
      <c r="L33" s="121">
        <v>37800</v>
      </c>
      <c r="M33" s="122">
        <v>9767431</v>
      </c>
      <c r="N33" s="120">
        <v>45932</v>
      </c>
    </row>
    <row r="34" spans="1:14" ht="15" hidden="1" customHeight="1">
      <c r="A34" s="121">
        <v>3500</v>
      </c>
      <c r="B34" s="119"/>
      <c r="C34" s="119" t="s">
        <v>198</v>
      </c>
      <c r="D34" s="119" t="s">
        <v>84</v>
      </c>
      <c r="E34" s="119" t="s">
        <v>85</v>
      </c>
      <c r="F34" s="119"/>
      <c r="G34" s="119" t="s">
        <v>89</v>
      </c>
      <c r="H34" s="119" t="s">
        <v>199</v>
      </c>
      <c r="I34" s="119"/>
      <c r="J34" s="119"/>
      <c r="K34" s="119" t="s">
        <v>200</v>
      </c>
      <c r="L34" s="121">
        <v>3713</v>
      </c>
      <c r="M34" s="122">
        <v>9006382</v>
      </c>
      <c r="N34" s="120">
        <v>45933</v>
      </c>
    </row>
    <row r="35" spans="1:14" ht="15" hidden="1" customHeight="1">
      <c r="A35" s="121">
        <v>3000</v>
      </c>
      <c r="B35" s="119" t="s">
        <v>3</v>
      </c>
      <c r="C35" s="119" t="s">
        <v>201</v>
      </c>
      <c r="D35" s="119" t="s">
        <v>202</v>
      </c>
      <c r="E35" s="119"/>
      <c r="F35" s="119"/>
      <c r="G35" s="119" t="s">
        <v>203</v>
      </c>
      <c r="H35" s="119" t="s">
        <v>204</v>
      </c>
      <c r="I35" s="119"/>
      <c r="J35" s="119"/>
      <c r="K35" s="119" t="s">
        <v>361</v>
      </c>
      <c r="L35" s="121">
        <v>3700</v>
      </c>
      <c r="M35" s="122">
        <v>9171084</v>
      </c>
      <c r="N35" s="120">
        <v>45933</v>
      </c>
    </row>
    <row r="36" spans="1:14" ht="15" hidden="1" customHeight="1">
      <c r="A36" s="121">
        <v>29000</v>
      </c>
      <c r="B36" s="119" t="s">
        <v>3</v>
      </c>
      <c r="C36" s="119" t="s">
        <v>206</v>
      </c>
      <c r="D36" s="119" t="s">
        <v>46</v>
      </c>
      <c r="E36" s="119" t="s">
        <v>47</v>
      </c>
      <c r="F36" s="119"/>
      <c r="G36" s="119" t="s">
        <v>7</v>
      </c>
      <c r="H36" s="119" t="s">
        <v>69</v>
      </c>
      <c r="I36" s="119" t="s">
        <v>163</v>
      </c>
      <c r="J36" s="119"/>
      <c r="K36" s="119" t="s">
        <v>155</v>
      </c>
      <c r="L36" s="121">
        <v>34564</v>
      </c>
      <c r="M36" s="122">
        <v>9671101</v>
      </c>
      <c r="N36" s="120">
        <v>45933</v>
      </c>
    </row>
    <row r="37" spans="1:14" ht="15" hidden="1" customHeight="1">
      <c r="A37" s="121">
        <v>3000</v>
      </c>
      <c r="B37" s="119"/>
      <c r="C37" s="119" t="s">
        <v>207</v>
      </c>
      <c r="D37" s="119" t="s">
        <v>49</v>
      </c>
      <c r="E37" s="119" t="s">
        <v>50</v>
      </c>
      <c r="F37" s="119"/>
      <c r="G37" s="119" t="s">
        <v>185</v>
      </c>
      <c r="H37" s="119" t="s">
        <v>208</v>
      </c>
      <c r="I37" s="119"/>
      <c r="J37" s="119"/>
      <c r="K37" s="119" t="s">
        <v>209</v>
      </c>
      <c r="L37" s="121">
        <v>3158</v>
      </c>
      <c r="M37" s="122">
        <v>9197818</v>
      </c>
      <c r="N37" s="120">
        <v>45934</v>
      </c>
    </row>
    <row r="38" spans="1:14" ht="15" hidden="1" customHeight="1">
      <c r="A38" s="121">
        <v>8500</v>
      </c>
      <c r="B38" s="119" t="s">
        <v>57</v>
      </c>
      <c r="C38" s="119" t="s">
        <v>210</v>
      </c>
      <c r="D38" s="119" t="s">
        <v>46</v>
      </c>
      <c r="E38" s="119"/>
      <c r="F38" s="119"/>
      <c r="G38" s="119" t="s">
        <v>83</v>
      </c>
      <c r="H38" s="119" t="s">
        <v>211</v>
      </c>
      <c r="I38" s="119" t="s">
        <v>62</v>
      </c>
      <c r="J38" s="119"/>
      <c r="K38" s="119" t="s">
        <v>362</v>
      </c>
      <c r="L38" s="121">
        <v>34000</v>
      </c>
      <c r="M38" s="122">
        <v>9438389</v>
      </c>
      <c r="N38" s="120">
        <v>45934</v>
      </c>
    </row>
    <row r="39" spans="1:14" ht="15" hidden="1" customHeight="1">
      <c r="A39" s="121">
        <v>55000</v>
      </c>
      <c r="B39" s="119" t="s">
        <v>25</v>
      </c>
      <c r="C39" s="119" t="s">
        <v>213</v>
      </c>
      <c r="D39" s="119" t="s">
        <v>46</v>
      </c>
      <c r="E39" s="119" t="s">
        <v>74</v>
      </c>
      <c r="F39" s="119"/>
      <c r="G39" s="119" t="s">
        <v>214</v>
      </c>
      <c r="H39" s="119"/>
      <c r="I39" s="119" t="s">
        <v>82</v>
      </c>
      <c r="J39" s="119"/>
      <c r="K39" s="119" t="s">
        <v>215</v>
      </c>
      <c r="L39" s="121">
        <v>62770</v>
      </c>
      <c r="M39" s="122">
        <v>9688635</v>
      </c>
      <c r="N39" s="120">
        <v>45934</v>
      </c>
    </row>
    <row r="40" spans="1:14">
      <c r="A40" s="121">
        <v>5500</v>
      </c>
      <c r="B40" s="119"/>
      <c r="C40" s="119" t="s">
        <v>244</v>
      </c>
      <c r="D40" s="119" t="s">
        <v>46</v>
      </c>
      <c r="E40" s="119" t="s">
        <v>48</v>
      </c>
      <c r="F40" s="119"/>
      <c r="G40" s="119" t="s">
        <v>33</v>
      </c>
      <c r="H40" s="119" t="s">
        <v>245</v>
      </c>
      <c r="I40" s="119"/>
      <c r="J40" s="119"/>
      <c r="K40" s="119" t="s">
        <v>246</v>
      </c>
      <c r="L40" s="121">
        <v>6050</v>
      </c>
      <c r="M40" s="122">
        <v>9534262</v>
      </c>
      <c r="N40" s="120">
        <v>45936</v>
      </c>
    </row>
    <row r="41" spans="1:14">
      <c r="A41" s="121">
        <v>4000</v>
      </c>
      <c r="B41" s="119" t="s">
        <v>88</v>
      </c>
      <c r="C41" s="119" t="s">
        <v>247</v>
      </c>
      <c r="D41" s="119" t="s">
        <v>90</v>
      </c>
      <c r="E41" s="119"/>
      <c r="F41" s="119"/>
      <c r="G41" s="119" t="s">
        <v>33</v>
      </c>
      <c r="H41" s="119" t="s">
        <v>248</v>
      </c>
      <c r="I41" s="119"/>
      <c r="J41" s="119"/>
      <c r="K41" s="119" t="s">
        <v>363</v>
      </c>
      <c r="L41" s="121">
        <v>4951</v>
      </c>
      <c r="M41" s="122">
        <v>9173226</v>
      </c>
      <c r="N41" s="120">
        <v>45936</v>
      </c>
    </row>
    <row r="42" spans="1:14" ht="15" hidden="1" customHeight="1">
      <c r="A42" s="121">
        <v>12000</v>
      </c>
      <c r="B42" s="119"/>
      <c r="C42" s="119" t="s">
        <v>269</v>
      </c>
      <c r="D42" s="119" t="s">
        <v>165</v>
      </c>
      <c r="E42" s="119" t="s">
        <v>166</v>
      </c>
      <c r="F42" s="119"/>
      <c r="G42" s="119" t="s">
        <v>7</v>
      </c>
      <c r="H42" s="119" t="s">
        <v>270</v>
      </c>
      <c r="I42" s="119"/>
      <c r="J42" s="119"/>
      <c r="K42" s="119" t="s">
        <v>271</v>
      </c>
      <c r="L42" s="121">
        <v>14998</v>
      </c>
      <c r="M42" s="122">
        <v>9440241</v>
      </c>
      <c r="N42" s="120">
        <v>45936</v>
      </c>
    </row>
    <row r="43" spans="1:14" ht="15" hidden="1" customHeight="1">
      <c r="A43" s="121">
        <v>15000</v>
      </c>
      <c r="B43" s="119"/>
      <c r="C43" s="119" t="s">
        <v>309</v>
      </c>
      <c r="D43" s="119" t="s">
        <v>51</v>
      </c>
      <c r="E43" s="119" t="s">
        <v>52</v>
      </c>
      <c r="F43" s="119"/>
      <c r="G43" s="119" t="s">
        <v>310</v>
      </c>
      <c r="H43" s="119"/>
      <c r="I43" s="119"/>
      <c r="J43" s="119"/>
      <c r="K43" s="119" t="s">
        <v>311</v>
      </c>
      <c r="L43" s="121">
        <v>16813</v>
      </c>
      <c r="M43" s="122">
        <v>9606974</v>
      </c>
      <c r="N43" s="120">
        <v>45936</v>
      </c>
    </row>
    <row r="44" spans="1:14" ht="15" hidden="1" customHeight="1">
      <c r="A44" s="121">
        <v>4750</v>
      </c>
      <c r="B44" s="119" t="s">
        <v>255</v>
      </c>
      <c r="C44" s="119" t="s">
        <v>256</v>
      </c>
      <c r="D44" s="119" t="s">
        <v>49</v>
      </c>
      <c r="E44" s="119" t="s">
        <v>50</v>
      </c>
      <c r="F44" s="119"/>
      <c r="G44" s="119" t="s">
        <v>17</v>
      </c>
      <c r="H44" s="119" t="s">
        <v>112</v>
      </c>
      <c r="I44" s="119" t="s">
        <v>257</v>
      </c>
      <c r="J44" s="119"/>
      <c r="K44" s="119" t="s">
        <v>258</v>
      </c>
      <c r="L44" s="121">
        <v>5150</v>
      </c>
      <c r="M44" s="122">
        <v>9772618</v>
      </c>
      <c r="N44" s="120">
        <v>45937</v>
      </c>
    </row>
    <row r="45" spans="1:14">
      <c r="A45" s="121">
        <v>3625</v>
      </c>
      <c r="B45" s="119" t="s">
        <v>88</v>
      </c>
      <c r="C45" s="119" t="s">
        <v>272</v>
      </c>
      <c r="D45" s="119" t="s">
        <v>129</v>
      </c>
      <c r="E45" s="119" t="s">
        <v>60</v>
      </c>
      <c r="F45" s="119"/>
      <c r="G45" s="119" t="s">
        <v>33</v>
      </c>
      <c r="H45" s="119" t="s">
        <v>273</v>
      </c>
      <c r="I45" s="119" t="s">
        <v>274</v>
      </c>
      <c r="J45" s="119"/>
      <c r="K45" s="119" t="s">
        <v>275</v>
      </c>
      <c r="L45" s="121">
        <v>3725</v>
      </c>
      <c r="M45" s="122">
        <v>9195640</v>
      </c>
      <c r="N45" s="120">
        <v>45937</v>
      </c>
    </row>
    <row r="46" spans="1:14" ht="15" hidden="1" customHeight="1">
      <c r="A46" s="121">
        <v>28600</v>
      </c>
      <c r="B46" s="119" t="s">
        <v>3</v>
      </c>
      <c r="C46" s="119" t="s">
        <v>146</v>
      </c>
      <c r="D46" s="119" t="s">
        <v>73</v>
      </c>
      <c r="E46" s="119" t="s">
        <v>60</v>
      </c>
      <c r="F46" s="119"/>
      <c r="G46" s="119" t="s">
        <v>43</v>
      </c>
      <c r="H46" s="119" t="s">
        <v>277</v>
      </c>
      <c r="I46" s="119"/>
      <c r="J46" s="119"/>
      <c r="K46" s="119" t="s">
        <v>162</v>
      </c>
      <c r="L46" s="121">
        <v>5756</v>
      </c>
      <c r="M46" s="122">
        <v>9361122</v>
      </c>
      <c r="N46" s="120">
        <v>45937</v>
      </c>
    </row>
    <row r="47" spans="1:14" ht="15" hidden="1" customHeight="1">
      <c r="A47" s="121">
        <v>60000</v>
      </c>
      <c r="B47" s="119" t="s">
        <v>3</v>
      </c>
      <c r="C47" s="119" t="s">
        <v>312</v>
      </c>
      <c r="D47" s="119" t="s">
        <v>66</v>
      </c>
      <c r="E47" s="119" t="s">
        <v>60</v>
      </c>
      <c r="F47" s="119"/>
      <c r="G47" s="119" t="s">
        <v>79</v>
      </c>
      <c r="H47" s="119"/>
      <c r="I47" s="119" t="s">
        <v>62</v>
      </c>
      <c r="J47" s="119"/>
      <c r="K47" s="119" t="s">
        <v>308</v>
      </c>
      <c r="L47" s="121">
        <v>80384</v>
      </c>
      <c r="M47" s="122">
        <v>9460772</v>
      </c>
      <c r="N47" s="120">
        <v>45937</v>
      </c>
    </row>
    <row r="48" spans="1:14" ht="15" hidden="1" customHeight="1">
      <c r="A48" s="121">
        <v>4400</v>
      </c>
      <c r="B48" s="119" t="s">
        <v>161</v>
      </c>
      <c r="C48" s="119" t="s">
        <v>313</v>
      </c>
      <c r="D48" s="119" t="s">
        <v>51</v>
      </c>
      <c r="E48" s="119"/>
      <c r="F48" s="119"/>
      <c r="G48" s="119" t="s">
        <v>43</v>
      </c>
      <c r="H48" s="119"/>
      <c r="I48" s="119" t="s">
        <v>62</v>
      </c>
      <c r="J48" s="119"/>
      <c r="K48" s="119" t="s">
        <v>364</v>
      </c>
      <c r="L48" s="121">
        <v>7116</v>
      </c>
      <c r="M48" s="122">
        <v>9215658</v>
      </c>
      <c r="N48" s="120">
        <v>45937</v>
      </c>
    </row>
    <row r="49" spans="1:14">
      <c r="A49" s="121">
        <v>3500</v>
      </c>
      <c r="B49" s="119"/>
      <c r="C49" s="119" t="s">
        <v>262</v>
      </c>
      <c r="D49" s="119" t="s">
        <v>73</v>
      </c>
      <c r="E49" s="119" t="s">
        <v>60</v>
      </c>
      <c r="F49" s="119"/>
      <c r="G49" s="119" t="s">
        <v>33</v>
      </c>
      <c r="H49" s="119" t="s">
        <v>263</v>
      </c>
      <c r="I49" s="119"/>
      <c r="J49" s="119"/>
      <c r="K49" s="119" t="s">
        <v>264</v>
      </c>
      <c r="L49" s="121">
        <v>3813</v>
      </c>
      <c r="M49" s="122">
        <v>9195535</v>
      </c>
      <c r="N49" s="120">
        <v>45938</v>
      </c>
    </row>
    <row r="50" spans="1:14" ht="15" hidden="1" customHeight="1">
      <c r="A50" s="121">
        <v>4000</v>
      </c>
      <c r="B50" s="119" t="s">
        <v>161</v>
      </c>
      <c r="C50" s="119" t="s">
        <v>278</v>
      </c>
      <c r="D50" s="119" t="s">
        <v>51</v>
      </c>
      <c r="E50" s="119"/>
      <c r="F50" s="119"/>
      <c r="G50" s="119" t="s">
        <v>17</v>
      </c>
      <c r="H50" s="119" t="s">
        <v>279</v>
      </c>
      <c r="I50" s="119" t="s">
        <v>62</v>
      </c>
      <c r="J50" s="119"/>
      <c r="K50" s="119" t="s">
        <v>365</v>
      </c>
      <c r="L50" s="121">
        <v>4541</v>
      </c>
      <c r="M50" s="122">
        <v>9356543</v>
      </c>
      <c r="N50" s="120">
        <v>45938</v>
      </c>
    </row>
    <row r="51" spans="1:14" ht="15" hidden="1" customHeight="1">
      <c r="A51" s="121">
        <v>4500</v>
      </c>
      <c r="B51" s="119" t="s">
        <v>57</v>
      </c>
      <c r="C51" s="119" t="s">
        <v>314</v>
      </c>
      <c r="D51" s="119" t="s">
        <v>46</v>
      </c>
      <c r="E51" s="119"/>
      <c r="F51" s="119"/>
      <c r="G51" s="119" t="s">
        <v>315</v>
      </c>
      <c r="H51" s="119" t="s">
        <v>316</v>
      </c>
      <c r="I51" s="119" t="s">
        <v>62</v>
      </c>
      <c r="J51" s="119"/>
      <c r="K51" s="119" t="s">
        <v>366</v>
      </c>
      <c r="L51" s="121">
        <v>28189</v>
      </c>
      <c r="M51" s="122">
        <v>9574169</v>
      </c>
      <c r="N51" s="120">
        <v>45938</v>
      </c>
    </row>
    <row r="52" spans="1:14" ht="15" hidden="1" customHeight="1">
      <c r="A52" s="121">
        <v>30000</v>
      </c>
      <c r="B52" s="119" t="s">
        <v>3</v>
      </c>
      <c r="C52" s="119" t="s">
        <v>317</v>
      </c>
      <c r="D52" s="119" t="s">
        <v>46</v>
      </c>
      <c r="E52" s="119" t="s">
        <v>81</v>
      </c>
      <c r="F52" s="119"/>
      <c r="G52" s="119" t="s">
        <v>68</v>
      </c>
      <c r="H52" s="119" t="s">
        <v>318</v>
      </c>
      <c r="I52" s="119" t="s">
        <v>53</v>
      </c>
      <c r="J52" s="119"/>
      <c r="K52" s="119" t="s">
        <v>155</v>
      </c>
      <c r="L52" s="121">
        <v>34492</v>
      </c>
      <c r="M52" s="122">
        <v>9866768</v>
      </c>
      <c r="N52" s="120">
        <v>45938</v>
      </c>
    </row>
    <row r="53" spans="1:14">
      <c r="A53" s="121">
        <v>4800</v>
      </c>
      <c r="B53" s="119"/>
      <c r="C53" s="119" t="s">
        <v>259</v>
      </c>
      <c r="D53" s="119" t="s">
        <v>73</v>
      </c>
      <c r="E53" s="119" t="s">
        <v>60</v>
      </c>
      <c r="F53" s="119"/>
      <c r="G53" s="119" t="s">
        <v>33</v>
      </c>
      <c r="H53" s="119" t="s">
        <v>260</v>
      </c>
      <c r="I53" s="119"/>
      <c r="J53" s="119"/>
      <c r="K53" s="119" t="s">
        <v>258</v>
      </c>
      <c r="L53" s="121">
        <v>5094</v>
      </c>
      <c r="M53" s="122">
        <v>9757149</v>
      </c>
      <c r="N53" s="120">
        <v>45939</v>
      </c>
    </row>
    <row r="54" spans="1:14" ht="15" hidden="1" customHeight="1">
      <c r="A54" s="121">
        <v>4400</v>
      </c>
      <c r="B54" s="119" t="s">
        <v>3</v>
      </c>
      <c r="C54" s="119" t="s">
        <v>276</v>
      </c>
      <c r="D54" s="119" t="s">
        <v>46</v>
      </c>
      <c r="E54" s="119"/>
      <c r="F54" s="119"/>
      <c r="G54" s="119" t="s">
        <v>185</v>
      </c>
      <c r="H54" s="119" t="s">
        <v>186</v>
      </c>
      <c r="I54" s="119" t="s">
        <v>62</v>
      </c>
      <c r="J54" s="119"/>
      <c r="K54" s="119" t="s">
        <v>367</v>
      </c>
      <c r="L54" s="121">
        <v>5640</v>
      </c>
      <c r="M54" s="122">
        <v>9521368</v>
      </c>
      <c r="N54" s="120">
        <v>45939</v>
      </c>
    </row>
    <row r="55" spans="1:14" ht="15" hidden="1" customHeight="1">
      <c r="A55" s="121">
        <v>4000</v>
      </c>
      <c r="B55" s="119" t="s">
        <v>25</v>
      </c>
      <c r="C55" s="119" t="s">
        <v>280</v>
      </c>
      <c r="D55" s="119" t="s">
        <v>46</v>
      </c>
      <c r="E55" s="119"/>
      <c r="F55" s="119"/>
      <c r="G55" s="119" t="s">
        <v>17</v>
      </c>
      <c r="H55" s="119"/>
      <c r="I55" s="119" t="s">
        <v>281</v>
      </c>
      <c r="J55" s="119"/>
      <c r="K55" s="119" t="s">
        <v>368</v>
      </c>
      <c r="L55" s="121">
        <v>4987</v>
      </c>
      <c r="M55" s="122">
        <v>9529188</v>
      </c>
      <c r="N55" s="120">
        <v>45939</v>
      </c>
    </row>
    <row r="56" spans="1:14" ht="15" hidden="1" customHeight="1">
      <c r="A56" s="121">
        <v>4000</v>
      </c>
      <c r="B56" s="119" t="s">
        <v>3</v>
      </c>
      <c r="C56" s="119" t="s">
        <v>287</v>
      </c>
      <c r="D56" s="119" t="s">
        <v>90</v>
      </c>
      <c r="E56" s="119"/>
      <c r="F56" s="119"/>
      <c r="G56" s="119" t="s">
        <v>167</v>
      </c>
      <c r="H56" s="119" t="s">
        <v>168</v>
      </c>
      <c r="I56" s="119"/>
      <c r="J56" s="119"/>
      <c r="K56" s="119" t="s">
        <v>369</v>
      </c>
      <c r="L56" s="121">
        <v>5228</v>
      </c>
      <c r="M56" s="122">
        <v>9968190</v>
      </c>
      <c r="N56" s="120">
        <v>45939</v>
      </c>
    </row>
    <row r="57" spans="1:14" ht="15" hidden="1" customHeight="1">
      <c r="A57" s="121">
        <v>18000</v>
      </c>
      <c r="B57" s="119" t="s">
        <v>3</v>
      </c>
      <c r="C57" s="119" t="s">
        <v>319</v>
      </c>
      <c r="D57" s="119" t="s">
        <v>320</v>
      </c>
      <c r="E57" s="119"/>
      <c r="F57" s="119"/>
      <c r="G57" s="119" t="s">
        <v>7</v>
      </c>
      <c r="H57" s="119" t="s">
        <v>270</v>
      </c>
      <c r="I57" s="119"/>
      <c r="J57" s="119"/>
      <c r="K57" s="119" t="s">
        <v>370</v>
      </c>
      <c r="L57" s="121">
        <v>18969</v>
      </c>
      <c r="M57" s="122">
        <v>9524815</v>
      </c>
      <c r="N57" s="120">
        <v>45939</v>
      </c>
    </row>
    <row r="58" spans="1:14" ht="15" hidden="1" customHeight="1">
      <c r="A58" s="121">
        <v>27000</v>
      </c>
      <c r="B58" s="119" t="s">
        <v>3</v>
      </c>
      <c r="C58" s="119" t="s">
        <v>321</v>
      </c>
      <c r="D58" s="119" t="s">
        <v>51</v>
      </c>
      <c r="E58" s="119" t="s">
        <v>52</v>
      </c>
      <c r="F58" s="119"/>
      <c r="G58" s="119" t="s">
        <v>7</v>
      </c>
      <c r="H58" s="119" t="s">
        <v>69</v>
      </c>
      <c r="I58" s="119" t="s">
        <v>62</v>
      </c>
      <c r="J58" s="119"/>
      <c r="K58" s="119" t="s">
        <v>322</v>
      </c>
      <c r="L58" s="121">
        <v>28230</v>
      </c>
      <c r="M58" s="122">
        <v>9717254</v>
      </c>
      <c r="N58" s="120">
        <v>45939</v>
      </c>
    </row>
    <row r="59" spans="1:14" ht="15" hidden="1" customHeight="1">
      <c r="A59" s="121">
        <v>60000</v>
      </c>
      <c r="B59" s="119" t="s">
        <v>25</v>
      </c>
      <c r="C59" s="119" t="s">
        <v>323</v>
      </c>
      <c r="D59" s="119" t="s">
        <v>51</v>
      </c>
      <c r="E59" s="119"/>
      <c r="F59" s="119"/>
      <c r="G59" s="119" t="s">
        <v>120</v>
      </c>
      <c r="H59" s="119"/>
      <c r="I59" s="119" t="s">
        <v>82</v>
      </c>
      <c r="J59" s="119"/>
      <c r="K59" s="119" t="s">
        <v>371</v>
      </c>
      <c r="L59" s="121">
        <v>63532</v>
      </c>
      <c r="M59" s="122">
        <v>9801299</v>
      </c>
      <c r="N59" s="120">
        <v>45939</v>
      </c>
    </row>
    <row r="60" spans="1:14" ht="15" hidden="1" customHeight="1">
      <c r="A60" s="121">
        <v>4000</v>
      </c>
      <c r="B60" s="119" t="s">
        <v>161</v>
      </c>
      <c r="C60" s="119" t="s">
        <v>288</v>
      </c>
      <c r="D60" s="119" t="s">
        <v>51</v>
      </c>
      <c r="E60" s="119"/>
      <c r="F60" s="119"/>
      <c r="G60" s="119" t="s">
        <v>43</v>
      </c>
      <c r="H60" s="119" t="s">
        <v>289</v>
      </c>
      <c r="I60" s="119" t="s">
        <v>62</v>
      </c>
      <c r="J60" s="119"/>
      <c r="K60" s="119" t="s">
        <v>372</v>
      </c>
      <c r="L60" s="121">
        <v>5309</v>
      </c>
      <c r="M60" s="122">
        <v>1049728</v>
      </c>
      <c r="N60" s="120">
        <v>45940</v>
      </c>
    </row>
    <row r="61" spans="1:14" ht="15" hidden="1" customHeight="1">
      <c r="A61" s="121">
        <v>24000</v>
      </c>
      <c r="B61" s="119" t="s">
        <v>3</v>
      </c>
      <c r="C61" s="119" t="s">
        <v>324</v>
      </c>
      <c r="D61" s="119" t="s">
        <v>46</v>
      </c>
      <c r="E61" s="119" t="s">
        <v>58</v>
      </c>
      <c r="F61" s="119"/>
      <c r="G61" s="119" t="s">
        <v>325</v>
      </c>
      <c r="H61" s="119"/>
      <c r="I61" s="119" t="s">
        <v>326</v>
      </c>
      <c r="J61" s="119"/>
      <c r="K61" s="119" t="s">
        <v>327</v>
      </c>
      <c r="L61" s="121">
        <v>34983</v>
      </c>
      <c r="M61" s="122">
        <v>9474278</v>
      </c>
      <c r="N61" s="120">
        <v>45940</v>
      </c>
    </row>
    <row r="62" spans="1:14" ht="15" hidden="1" customHeight="1">
      <c r="A62" s="121">
        <v>60000</v>
      </c>
      <c r="B62" s="119" t="s">
        <v>3</v>
      </c>
      <c r="C62" s="119" t="s">
        <v>328</v>
      </c>
      <c r="D62" s="119" t="s">
        <v>66</v>
      </c>
      <c r="E62" s="119"/>
      <c r="F62" s="119"/>
      <c r="G62" s="119" t="s">
        <v>292</v>
      </c>
      <c r="H62" s="119"/>
      <c r="I62" s="119" t="s">
        <v>82</v>
      </c>
      <c r="J62" s="119"/>
      <c r="K62" s="119" t="s">
        <v>329</v>
      </c>
      <c r="L62" s="121">
        <v>63482</v>
      </c>
      <c r="M62" s="122">
        <v>9888015</v>
      </c>
      <c r="N62" s="120">
        <v>45940</v>
      </c>
    </row>
    <row r="63" spans="1:14" ht="15" hidden="1" customHeight="1">
      <c r="A63" s="121">
        <v>3500</v>
      </c>
      <c r="B63" s="119"/>
      <c r="C63" s="119" t="s">
        <v>261</v>
      </c>
      <c r="D63" s="119" t="s">
        <v>66</v>
      </c>
      <c r="E63" s="119" t="s">
        <v>67</v>
      </c>
      <c r="F63" s="119"/>
      <c r="G63" s="119" t="s">
        <v>185</v>
      </c>
      <c r="H63" s="119" t="s">
        <v>186</v>
      </c>
      <c r="I63" s="119"/>
      <c r="J63" s="119"/>
      <c r="K63" s="119" t="s">
        <v>373</v>
      </c>
      <c r="L63" s="121">
        <v>3783</v>
      </c>
      <c r="M63" s="122">
        <v>9195638</v>
      </c>
      <c r="N63" s="120">
        <v>45941</v>
      </c>
    </row>
    <row r="64" spans="1:14">
      <c r="A64" s="121">
        <v>4000</v>
      </c>
      <c r="B64" s="119" t="s">
        <v>88</v>
      </c>
      <c r="C64" s="119" t="s">
        <v>111</v>
      </c>
      <c r="D64" s="119" t="s">
        <v>90</v>
      </c>
      <c r="E64" s="119"/>
      <c r="F64" s="119"/>
      <c r="G64" s="119" t="s">
        <v>33</v>
      </c>
      <c r="H64" s="119" t="s">
        <v>265</v>
      </c>
      <c r="I64" s="119"/>
      <c r="J64" s="119"/>
      <c r="K64" s="119" t="s">
        <v>113</v>
      </c>
      <c r="L64" s="121">
        <v>4624</v>
      </c>
      <c r="M64" s="122">
        <v>9368405</v>
      </c>
      <c r="N64" s="120">
        <v>45941</v>
      </c>
    </row>
    <row r="65" spans="1:14">
      <c r="A65" s="121">
        <v>4500</v>
      </c>
      <c r="B65" s="119" t="s">
        <v>88</v>
      </c>
      <c r="C65" s="119" t="s">
        <v>266</v>
      </c>
      <c r="D65" s="119" t="s">
        <v>73</v>
      </c>
      <c r="E65" s="119" t="s">
        <v>60</v>
      </c>
      <c r="F65" s="119"/>
      <c r="G65" s="119" t="s">
        <v>33</v>
      </c>
      <c r="H65" s="119" t="s">
        <v>91</v>
      </c>
      <c r="I65" s="119" t="s">
        <v>267</v>
      </c>
      <c r="J65" s="119"/>
      <c r="K65" s="119" t="s">
        <v>374</v>
      </c>
      <c r="L65" s="121">
        <v>6002</v>
      </c>
      <c r="M65" s="122">
        <v>1031587</v>
      </c>
      <c r="N65" s="120">
        <v>45941</v>
      </c>
    </row>
    <row r="66" spans="1:14" ht="15" hidden="1" customHeight="1">
      <c r="A66" s="121">
        <v>33000</v>
      </c>
      <c r="B66" s="119" t="s">
        <v>3</v>
      </c>
      <c r="C66" s="119" t="s">
        <v>330</v>
      </c>
      <c r="D66" s="119" t="s">
        <v>46</v>
      </c>
      <c r="E66" s="119" t="s">
        <v>81</v>
      </c>
      <c r="F66" s="119"/>
      <c r="G66" s="119" t="s">
        <v>7</v>
      </c>
      <c r="H66" s="119" t="s">
        <v>69</v>
      </c>
      <c r="I66" s="119" t="s">
        <v>62</v>
      </c>
      <c r="J66" s="119"/>
      <c r="K66" s="119" t="s">
        <v>375</v>
      </c>
      <c r="L66" s="121">
        <v>29909</v>
      </c>
      <c r="M66" s="122">
        <v>9393462</v>
      </c>
      <c r="N66" s="120">
        <v>45941</v>
      </c>
    </row>
    <row r="67" spans="1:14" ht="15" customHeight="1">
      <c r="A67" s="121">
        <v>2200</v>
      </c>
      <c r="B67" s="119" t="s">
        <v>88</v>
      </c>
      <c r="C67" s="119" t="s">
        <v>282</v>
      </c>
      <c r="D67" s="119" t="s">
        <v>51</v>
      </c>
      <c r="E67" s="119"/>
      <c r="F67" s="119"/>
      <c r="G67" s="119" t="s">
        <v>33</v>
      </c>
      <c r="H67" s="119" t="s">
        <v>283</v>
      </c>
      <c r="I67" s="119" t="s">
        <v>53</v>
      </c>
      <c r="J67" s="119"/>
      <c r="K67" s="119" t="s">
        <v>376</v>
      </c>
      <c r="L67" s="121">
        <v>2500</v>
      </c>
      <c r="M67" s="122">
        <v>9199696</v>
      </c>
      <c r="N67" s="120">
        <v>45943</v>
      </c>
    </row>
    <row r="68" spans="1:14">
      <c r="A68" s="121">
        <v>4000</v>
      </c>
      <c r="B68" s="119" t="s">
        <v>88</v>
      </c>
      <c r="C68" s="119" t="s">
        <v>284</v>
      </c>
      <c r="D68" s="119" t="s">
        <v>73</v>
      </c>
      <c r="E68" s="119" t="s">
        <v>60</v>
      </c>
      <c r="F68" s="119"/>
      <c r="G68" s="119" t="s">
        <v>33</v>
      </c>
      <c r="H68" s="119" t="s">
        <v>285</v>
      </c>
      <c r="I68" s="119"/>
      <c r="J68" s="119"/>
      <c r="K68" s="119" t="s">
        <v>286</v>
      </c>
      <c r="L68" s="121">
        <v>5094</v>
      </c>
      <c r="M68" s="122">
        <v>9757137</v>
      </c>
      <c r="N68" s="120">
        <v>45943</v>
      </c>
    </row>
    <row r="69" spans="1:14" ht="15" hidden="1" customHeight="1">
      <c r="A69" s="121">
        <v>4700</v>
      </c>
      <c r="B69" s="119"/>
      <c r="C69" s="119" t="s">
        <v>290</v>
      </c>
      <c r="D69" s="119" t="s">
        <v>73</v>
      </c>
      <c r="E69" s="119" t="s">
        <v>60</v>
      </c>
      <c r="F69" s="119"/>
      <c r="G69" s="119" t="s">
        <v>17</v>
      </c>
      <c r="H69" s="119" t="s">
        <v>124</v>
      </c>
      <c r="I69" s="119"/>
      <c r="J69" s="119"/>
      <c r="K69" s="119" t="s">
        <v>377</v>
      </c>
      <c r="L69" s="121">
        <v>4960</v>
      </c>
      <c r="M69" s="122">
        <v>9344526</v>
      </c>
      <c r="N69" s="120">
        <v>45943</v>
      </c>
    </row>
    <row r="70" spans="1:14" ht="15" hidden="1" customHeight="1">
      <c r="A70" s="121">
        <v>7000</v>
      </c>
      <c r="B70" s="119"/>
      <c r="C70" s="119" t="s">
        <v>331</v>
      </c>
      <c r="D70" s="119" t="s">
        <v>59</v>
      </c>
      <c r="E70" s="119" t="s">
        <v>60</v>
      </c>
      <c r="F70" s="119"/>
      <c r="G70" s="119" t="s">
        <v>43</v>
      </c>
      <c r="H70" s="119" t="s">
        <v>75</v>
      </c>
      <c r="I70" s="119"/>
      <c r="J70" s="119"/>
      <c r="K70" s="119" t="s">
        <v>378</v>
      </c>
      <c r="L70" s="121">
        <v>7560</v>
      </c>
      <c r="M70" s="122">
        <v>9433341</v>
      </c>
      <c r="N70" s="120">
        <v>45943</v>
      </c>
    </row>
    <row r="71" spans="1:14" ht="15" hidden="1" customHeight="1">
      <c r="A71" s="121">
        <v>29000</v>
      </c>
      <c r="B71" s="119" t="s">
        <v>3</v>
      </c>
      <c r="C71" s="119" t="s">
        <v>332</v>
      </c>
      <c r="D71" s="119" t="s">
        <v>46</v>
      </c>
      <c r="E71" s="119" t="s">
        <v>47</v>
      </c>
      <c r="F71" s="119"/>
      <c r="G71" s="119" t="s">
        <v>76</v>
      </c>
      <c r="H71" s="119" t="s">
        <v>70</v>
      </c>
      <c r="I71" s="119" t="s">
        <v>333</v>
      </c>
      <c r="J71" s="119"/>
      <c r="K71" s="119" t="s">
        <v>334</v>
      </c>
      <c r="L71" s="121">
        <v>30427</v>
      </c>
      <c r="M71" s="122">
        <v>9406099</v>
      </c>
      <c r="N71" s="120">
        <v>45943</v>
      </c>
    </row>
    <row r="72" spans="1:14" ht="15" hidden="1" customHeight="1">
      <c r="A72" s="121">
        <v>3000</v>
      </c>
      <c r="B72" s="119" t="s">
        <v>88</v>
      </c>
      <c r="C72" s="119" t="s">
        <v>99</v>
      </c>
      <c r="D72" s="119" t="s">
        <v>90</v>
      </c>
      <c r="E72" s="119"/>
      <c r="F72" s="119"/>
      <c r="G72" s="119" t="s">
        <v>5</v>
      </c>
      <c r="H72" s="119" t="s">
        <v>92</v>
      </c>
      <c r="I72" s="119"/>
      <c r="J72" s="119"/>
      <c r="K72" s="119" t="s">
        <v>379</v>
      </c>
      <c r="L72" s="121">
        <v>4933</v>
      </c>
      <c r="M72" s="122">
        <v>9360491</v>
      </c>
      <c r="N72" s="120">
        <v>45944</v>
      </c>
    </row>
    <row r="73" spans="1:14" ht="15" hidden="1" customHeight="1">
      <c r="A73" s="121">
        <v>60000</v>
      </c>
      <c r="B73" s="119" t="s">
        <v>3</v>
      </c>
      <c r="C73" s="119" t="s">
        <v>335</v>
      </c>
      <c r="D73" s="119" t="s">
        <v>46</v>
      </c>
      <c r="E73" s="119"/>
      <c r="F73" s="119"/>
      <c r="G73" s="119" t="s">
        <v>79</v>
      </c>
      <c r="H73" s="119"/>
      <c r="I73" s="119" t="s">
        <v>62</v>
      </c>
      <c r="J73" s="119"/>
      <c r="K73" s="119" t="s">
        <v>308</v>
      </c>
      <c r="L73" s="121">
        <v>71598</v>
      </c>
      <c r="M73" s="122">
        <v>9139268</v>
      </c>
      <c r="N73" s="120">
        <v>45944</v>
      </c>
    </row>
    <row r="74" spans="1:14" ht="15" hidden="1" customHeight="1">
      <c r="A74" s="121">
        <v>25000</v>
      </c>
      <c r="B74" s="119" t="s">
        <v>3</v>
      </c>
      <c r="C74" s="119" t="s">
        <v>336</v>
      </c>
      <c r="D74" s="119" t="s">
        <v>66</v>
      </c>
      <c r="E74" s="119" t="s">
        <v>67</v>
      </c>
      <c r="F74" s="119"/>
      <c r="G74" s="119" t="s">
        <v>0</v>
      </c>
      <c r="H74" s="119" t="s">
        <v>98</v>
      </c>
      <c r="I74" s="119" t="s">
        <v>82</v>
      </c>
      <c r="J74" s="119"/>
      <c r="K74" s="119" t="s">
        <v>337</v>
      </c>
      <c r="L74" s="121">
        <v>28368</v>
      </c>
      <c r="M74" s="122">
        <v>9691591</v>
      </c>
      <c r="N74" s="120">
        <v>45944</v>
      </c>
    </row>
    <row r="75" spans="1:14" ht="15" hidden="1" customHeight="1">
      <c r="A75" s="121">
        <v>33000</v>
      </c>
      <c r="B75" s="119" t="s">
        <v>161</v>
      </c>
      <c r="C75" s="119" t="s">
        <v>338</v>
      </c>
      <c r="D75" s="119" t="s">
        <v>46</v>
      </c>
      <c r="E75" s="119" t="s">
        <v>81</v>
      </c>
      <c r="F75" s="119"/>
      <c r="G75" s="119" t="s">
        <v>7</v>
      </c>
      <c r="H75" s="119"/>
      <c r="I75" s="119" t="s">
        <v>62</v>
      </c>
      <c r="J75" s="119"/>
      <c r="K75" s="119" t="s">
        <v>380</v>
      </c>
      <c r="L75" s="121">
        <v>39935</v>
      </c>
      <c r="M75" s="122">
        <v>9696838</v>
      </c>
      <c r="N75" s="120">
        <v>45944</v>
      </c>
    </row>
    <row r="76" spans="1:14">
      <c r="A76" s="121">
        <v>5000</v>
      </c>
      <c r="B76" s="119" t="s">
        <v>88</v>
      </c>
      <c r="C76" s="119" t="s">
        <v>339</v>
      </c>
      <c r="D76" s="119" t="s">
        <v>51</v>
      </c>
      <c r="E76" s="119"/>
      <c r="F76" s="119"/>
      <c r="G76" s="119" t="s">
        <v>33</v>
      </c>
      <c r="H76" s="119" t="s">
        <v>340</v>
      </c>
      <c r="I76" s="119"/>
      <c r="J76" s="119"/>
      <c r="K76" s="119" t="s">
        <v>381</v>
      </c>
      <c r="L76" s="121">
        <v>4891</v>
      </c>
      <c r="M76" s="122">
        <v>9346677</v>
      </c>
      <c r="N76" s="120">
        <v>45945</v>
      </c>
    </row>
    <row r="77" spans="1:14" ht="15" hidden="1" customHeight="1">
      <c r="A77" s="121">
        <v>32500</v>
      </c>
      <c r="B77" s="119" t="s">
        <v>25</v>
      </c>
      <c r="C77" s="119" t="s">
        <v>341</v>
      </c>
      <c r="D77" s="119" t="s">
        <v>51</v>
      </c>
      <c r="E77" s="119" t="s">
        <v>52</v>
      </c>
      <c r="F77" s="119"/>
      <c r="G77" s="119" t="s">
        <v>181</v>
      </c>
      <c r="H77" s="119" t="s">
        <v>342</v>
      </c>
      <c r="I77" s="119" t="s">
        <v>62</v>
      </c>
      <c r="J77" s="119"/>
      <c r="K77" s="119" t="s">
        <v>382</v>
      </c>
      <c r="L77" s="121">
        <v>38494</v>
      </c>
      <c r="M77" s="122">
        <v>9598024</v>
      </c>
      <c r="N77" s="120">
        <v>45945</v>
      </c>
    </row>
    <row r="78" spans="1:14" ht="15" hidden="1" customHeight="1">
      <c r="A78" s="121">
        <v>4800</v>
      </c>
      <c r="B78" s="119"/>
      <c r="C78" s="119" t="s">
        <v>343</v>
      </c>
      <c r="D78" s="119" t="s">
        <v>49</v>
      </c>
      <c r="E78" s="119" t="s">
        <v>50</v>
      </c>
      <c r="F78" s="119"/>
      <c r="G78" s="119" t="s">
        <v>185</v>
      </c>
      <c r="H78" s="119" t="s">
        <v>186</v>
      </c>
      <c r="I78" s="119"/>
      <c r="J78" s="119"/>
      <c r="K78" s="119" t="s">
        <v>258</v>
      </c>
      <c r="L78" s="121">
        <v>5085</v>
      </c>
      <c r="M78" s="122">
        <v>9757096</v>
      </c>
      <c r="N78" s="120">
        <v>45945</v>
      </c>
    </row>
    <row r="79" spans="1:14" ht="15" hidden="1" customHeight="1">
      <c r="A79" s="121">
        <v>4000</v>
      </c>
      <c r="B79" s="119" t="s">
        <v>88</v>
      </c>
      <c r="C79" s="119" t="s">
        <v>344</v>
      </c>
      <c r="D79" s="119" t="s">
        <v>129</v>
      </c>
      <c r="E79" s="119" t="s">
        <v>60</v>
      </c>
      <c r="F79" s="119"/>
      <c r="G79" s="119" t="s">
        <v>43</v>
      </c>
      <c r="H79" s="119" t="s">
        <v>345</v>
      </c>
      <c r="I79" s="119" t="s">
        <v>274</v>
      </c>
      <c r="J79" s="119"/>
      <c r="K79" s="119" t="s">
        <v>346</v>
      </c>
      <c r="L79" s="121">
        <v>4933</v>
      </c>
      <c r="M79" s="122">
        <v>9344514</v>
      </c>
      <c r="N79" s="120">
        <v>45946</v>
      </c>
    </row>
    <row r="80" spans="1:14" ht="15" hidden="1" customHeight="1">
      <c r="A80" s="121">
        <v>28500</v>
      </c>
      <c r="B80" s="119"/>
      <c r="C80" s="119" t="s">
        <v>164</v>
      </c>
      <c r="D80" s="119" t="s">
        <v>46</v>
      </c>
      <c r="E80" s="119" t="s">
        <v>47</v>
      </c>
      <c r="F80" s="119"/>
      <c r="G80" s="119" t="s">
        <v>7</v>
      </c>
      <c r="H80" s="119" t="s">
        <v>69</v>
      </c>
      <c r="I80" s="119"/>
      <c r="J80" s="119"/>
      <c r="K80" s="119" t="s">
        <v>383</v>
      </c>
      <c r="L80" s="121">
        <v>30182</v>
      </c>
      <c r="M80" s="122">
        <v>9496252</v>
      </c>
      <c r="N80" s="120">
        <v>45946</v>
      </c>
    </row>
    <row r="81" spans="1:14" ht="15" hidden="1" customHeight="1">
      <c r="A81" s="121">
        <v>4200</v>
      </c>
      <c r="B81" s="119" t="s">
        <v>25</v>
      </c>
      <c r="C81" s="119" t="s">
        <v>347</v>
      </c>
      <c r="D81" s="119" t="s">
        <v>46</v>
      </c>
      <c r="E81" s="119"/>
      <c r="F81" s="119"/>
      <c r="G81" s="119" t="s">
        <v>83</v>
      </c>
      <c r="H81" s="119" t="s">
        <v>211</v>
      </c>
      <c r="I81" s="119" t="s">
        <v>87</v>
      </c>
      <c r="J81" s="119"/>
      <c r="K81" s="119" t="s">
        <v>258</v>
      </c>
      <c r="L81" s="121">
        <v>5150</v>
      </c>
      <c r="M81" s="122">
        <v>9874090</v>
      </c>
      <c r="N81" s="120">
        <v>45947</v>
      </c>
    </row>
    <row r="82" spans="1:14" ht="15" hidden="1" customHeight="1">
      <c r="A82" s="121">
        <v>32000</v>
      </c>
      <c r="B82" s="119"/>
      <c r="C82" s="119" t="s">
        <v>348</v>
      </c>
      <c r="D82" s="119" t="s">
        <v>51</v>
      </c>
      <c r="E82" s="119" t="s">
        <v>55</v>
      </c>
      <c r="F82" s="119"/>
      <c r="G82" s="119" t="s">
        <v>7</v>
      </c>
      <c r="H82" s="119" t="s">
        <v>69</v>
      </c>
      <c r="I82" s="119"/>
      <c r="J82" s="119"/>
      <c r="K82" s="119" t="s">
        <v>384</v>
      </c>
      <c r="L82" s="121">
        <v>34067</v>
      </c>
      <c r="M82" s="122">
        <v>9608673</v>
      </c>
      <c r="N82" s="120">
        <v>45947</v>
      </c>
    </row>
    <row r="83" spans="1:14" ht="15" hidden="1" customHeight="1">
      <c r="A83" s="121">
        <v>4800</v>
      </c>
      <c r="B83" s="119"/>
      <c r="C83" s="119" t="s">
        <v>347</v>
      </c>
      <c r="D83" s="119" t="s">
        <v>46</v>
      </c>
      <c r="E83" s="119" t="s">
        <v>47</v>
      </c>
      <c r="F83" s="119"/>
      <c r="G83" s="119" t="s">
        <v>83</v>
      </c>
      <c r="H83" s="119" t="s">
        <v>211</v>
      </c>
      <c r="I83" s="119"/>
      <c r="J83" s="119"/>
      <c r="K83" s="119" t="s">
        <v>258</v>
      </c>
      <c r="L83" s="121">
        <v>5085</v>
      </c>
      <c r="M83" s="122">
        <v>9874090</v>
      </c>
      <c r="N83" s="120">
        <v>45947</v>
      </c>
    </row>
    <row r="84" spans="1:14" ht="15" hidden="1" customHeight="1">
      <c r="A84" s="121">
        <v>3200</v>
      </c>
      <c r="B84" s="119"/>
      <c r="C84" s="119" t="s">
        <v>100</v>
      </c>
      <c r="D84" s="119" t="s">
        <v>147</v>
      </c>
      <c r="E84" s="119" t="s">
        <v>148</v>
      </c>
      <c r="F84" s="119"/>
      <c r="G84" s="119" t="s">
        <v>89</v>
      </c>
      <c r="H84" s="119" t="s">
        <v>349</v>
      </c>
      <c r="I84" s="119"/>
      <c r="J84" s="119"/>
      <c r="K84" s="119" t="s">
        <v>350</v>
      </c>
      <c r="L84" s="121">
        <v>3410</v>
      </c>
      <c r="M84" s="122">
        <v>9559638</v>
      </c>
      <c r="N84" s="120">
        <v>45948</v>
      </c>
    </row>
    <row r="85" spans="1:14">
      <c r="A85" s="130"/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30"/>
      <c r="M85" s="126"/>
      <c r="N85" s="127"/>
    </row>
    <row r="86" spans="1:14" ht="18">
      <c r="A86" s="147" t="s">
        <v>26</v>
      </c>
      <c r="B86" s="147"/>
      <c r="C86" s="147"/>
      <c r="D86" s="148">
        <f>SUM(Таблица3[Volume, tons])</f>
        <v>1747675</v>
      </c>
      <c r="E86" s="148"/>
      <c r="F86" s="26"/>
      <c r="G86" s="70"/>
      <c r="H86" s="43"/>
      <c r="I86" s="43"/>
      <c r="J86" s="43"/>
      <c r="K86" s="43"/>
      <c r="L86" s="72"/>
    </row>
    <row r="87" spans="1:14" ht="26.25">
      <c r="A87" s="147" t="s">
        <v>14</v>
      </c>
      <c r="B87" s="147"/>
      <c r="C87" s="147"/>
      <c r="D87" s="149" t="s">
        <v>352</v>
      </c>
      <c r="E87" s="149"/>
      <c r="F87" s="117"/>
      <c r="G87" s="85"/>
      <c r="H87" s="43"/>
      <c r="I87" s="43"/>
      <c r="J87" s="43"/>
      <c r="K87" s="43"/>
      <c r="L87" s="72"/>
    </row>
    <row r="88" spans="1:14">
      <c r="A88" s="73"/>
      <c r="B88" s="114"/>
      <c r="C88" s="54"/>
      <c r="D88" s="66"/>
      <c r="E88" s="66"/>
      <c r="F88" s="26"/>
      <c r="G88" s="86"/>
      <c r="H88" s="43"/>
      <c r="I88" s="43"/>
      <c r="J88" s="43"/>
      <c r="K88" s="43"/>
      <c r="L88" s="72"/>
    </row>
    <row r="89" spans="1:14" ht="18">
      <c r="A89" s="147" t="s">
        <v>27</v>
      </c>
      <c r="B89" s="147"/>
      <c r="C89" s="147"/>
      <c r="D89" s="67">
        <v>81</v>
      </c>
      <c r="E89" s="68"/>
      <c r="F89" s="55"/>
      <c r="G89" s="87"/>
      <c r="H89" s="56"/>
      <c r="I89" s="43"/>
      <c r="J89" s="43"/>
      <c r="K89" s="43"/>
      <c r="L89" s="72"/>
    </row>
    <row r="90" spans="1:14" ht="18">
      <c r="D90" s="69" t="s">
        <v>353</v>
      </c>
      <c r="E90" s="69"/>
      <c r="F90" s="26"/>
      <c r="G90" s="88"/>
      <c r="H90" s="57"/>
      <c r="I90" s="43"/>
      <c r="J90" s="43"/>
      <c r="K90" s="43"/>
      <c r="L90" s="72"/>
    </row>
    <row r="91" spans="1:14">
      <c r="A91" s="131"/>
      <c r="B91" s="115"/>
      <c r="C91" s="71" t="s">
        <v>216</v>
      </c>
      <c r="D91" s="71" t="s">
        <v>159</v>
      </c>
      <c r="E91" s="58" t="s">
        <v>16</v>
      </c>
      <c r="F91" s="26"/>
      <c r="G91" s="86"/>
      <c r="H91" s="43"/>
      <c r="I91" s="43"/>
      <c r="J91" s="43"/>
      <c r="K91" s="43"/>
      <c r="L91" s="72"/>
    </row>
    <row r="92" spans="1:14">
      <c r="A92" s="129" t="s">
        <v>15</v>
      </c>
      <c r="B92" s="116"/>
      <c r="C92" s="59">
        <v>81</v>
      </c>
      <c r="D92" s="59">
        <v>88</v>
      </c>
      <c r="E92" s="60" t="s">
        <v>386</v>
      </c>
      <c r="F92" s="26"/>
      <c r="G92" s="89"/>
      <c r="H92" s="43"/>
      <c r="I92" s="43"/>
      <c r="J92" s="43"/>
      <c r="K92" s="43"/>
      <c r="L92" s="72"/>
    </row>
    <row r="93" spans="1:14">
      <c r="A93" s="128" t="s">
        <v>21</v>
      </c>
      <c r="B93" s="115"/>
      <c r="C93" s="15">
        <v>38</v>
      </c>
      <c r="D93" s="15">
        <v>41</v>
      </c>
      <c r="E93" s="61" t="s">
        <v>64</v>
      </c>
      <c r="F93" s="26"/>
      <c r="G93" s="86"/>
      <c r="H93" s="43"/>
      <c r="I93" s="43"/>
      <c r="J93" s="43"/>
      <c r="K93" s="43"/>
      <c r="L93" s="72"/>
    </row>
    <row r="94" spans="1:14">
      <c r="A94" s="128" t="s">
        <v>30</v>
      </c>
      <c r="B94" s="115"/>
      <c r="C94" s="15">
        <v>29</v>
      </c>
      <c r="D94" s="15">
        <v>33</v>
      </c>
      <c r="E94" s="61" t="s">
        <v>385</v>
      </c>
      <c r="F94" s="26"/>
      <c r="G94" s="86"/>
      <c r="H94" s="43"/>
      <c r="I94" s="43"/>
      <c r="J94" s="43"/>
      <c r="K94" s="43"/>
      <c r="L94" s="72"/>
    </row>
    <row r="95" spans="1:14">
      <c r="A95" s="128" t="s">
        <v>22</v>
      </c>
      <c r="B95" s="115"/>
      <c r="C95" s="15">
        <v>7</v>
      </c>
      <c r="D95" s="15">
        <v>8</v>
      </c>
      <c r="E95" s="61" t="s">
        <v>44</v>
      </c>
      <c r="F95" s="26"/>
      <c r="G95" s="64"/>
      <c r="H95" s="43"/>
      <c r="I95" s="43"/>
      <c r="J95" s="43"/>
      <c r="K95" s="43"/>
      <c r="L95" s="72"/>
    </row>
    <row r="96" spans="1:14">
      <c r="A96" s="128" t="s">
        <v>23</v>
      </c>
      <c r="B96" s="115"/>
      <c r="C96" s="15">
        <v>7</v>
      </c>
      <c r="D96" s="15">
        <v>6</v>
      </c>
      <c r="E96" s="61" t="s">
        <v>78</v>
      </c>
      <c r="F96" s="26"/>
      <c r="G96" s="64"/>
      <c r="H96" s="43"/>
      <c r="I96" s="43"/>
      <c r="J96" s="43"/>
      <c r="K96" s="43"/>
      <c r="L96" s="72"/>
    </row>
    <row r="97" spans="1:11">
      <c r="A97" s="74"/>
      <c r="B97" s="64"/>
      <c r="C97" s="26"/>
      <c r="D97" s="26"/>
      <c r="E97" s="26"/>
      <c r="F97" s="26"/>
      <c r="G97" s="64"/>
      <c r="I97" s="62"/>
      <c r="J97" s="62"/>
      <c r="K97" s="63"/>
    </row>
    <row r="98" spans="1:11">
      <c r="A98" s="74"/>
      <c r="B98" s="64"/>
      <c r="C98" s="26"/>
      <c r="D98" s="26"/>
      <c r="E98" s="26"/>
      <c r="F98" s="26"/>
      <c r="G98" s="64"/>
    </row>
    <row r="99" spans="1:11">
      <c r="A99" s="74"/>
      <c r="B99" s="64"/>
      <c r="C99" s="26"/>
      <c r="D99" s="26"/>
      <c r="E99" s="26"/>
      <c r="F99" s="26"/>
      <c r="G99" s="64"/>
    </row>
    <row r="100" spans="1:11">
      <c r="A100" s="74"/>
      <c r="B100" s="64"/>
      <c r="C100" s="26"/>
      <c r="D100" s="26"/>
      <c r="E100" s="26"/>
      <c r="F100" s="26"/>
      <c r="G100" s="64"/>
    </row>
    <row r="101" spans="1:11">
      <c r="A101" s="74"/>
      <c r="B101" s="64"/>
      <c r="C101" s="26"/>
      <c r="D101" s="26"/>
      <c r="E101" s="26"/>
      <c r="F101" s="26"/>
      <c r="G101" s="64"/>
    </row>
    <row r="102" spans="1:11">
      <c r="A102" s="74"/>
      <c r="B102" s="64"/>
      <c r="C102" s="64"/>
      <c r="D102" s="26"/>
      <c r="E102" s="26"/>
      <c r="F102" s="26"/>
      <c r="G102" s="64"/>
    </row>
    <row r="103" spans="1:11">
      <c r="A103" s="74"/>
      <c r="B103" s="64"/>
      <c r="C103" s="65"/>
      <c r="D103" s="26"/>
      <c r="E103" s="26"/>
      <c r="F103" s="26"/>
      <c r="G103" s="64"/>
    </row>
    <row r="104" spans="1:11">
      <c r="A104" s="74"/>
      <c r="B104" s="64"/>
      <c r="C104" s="41"/>
      <c r="D104" s="26"/>
      <c r="E104" s="26"/>
      <c r="F104" s="26"/>
      <c r="G104" s="64"/>
    </row>
    <row r="105" spans="1:11">
      <c r="A105" s="74"/>
      <c r="B105" s="64"/>
      <c r="C105" s="26"/>
      <c r="D105" s="26"/>
      <c r="E105" s="26"/>
      <c r="F105" s="26"/>
      <c r="G105" s="64"/>
    </row>
    <row r="106" spans="1:11">
      <c r="A106" s="74"/>
      <c r="B106" s="64"/>
      <c r="C106" s="26"/>
      <c r="D106" s="26"/>
      <c r="E106" s="26"/>
      <c r="F106" s="26"/>
      <c r="G106" s="64"/>
    </row>
    <row r="107" spans="1:11">
      <c r="A107" s="74"/>
      <c r="B107" s="64"/>
      <c r="C107" s="26"/>
      <c r="D107" s="26"/>
      <c r="E107" s="26"/>
      <c r="F107" s="26"/>
      <c r="G107" s="64"/>
    </row>
    <row r="108" spans="1:11">
      <c r="A108" s="74"/>
      <c r="B108" s="64"/>
      <c r="C108" s="26"/>
      <c r="D108" s="26"/>
      <c r="E108" s="26"/>
      <c r="F108" s="26"/>
      <c r="G108" s="64"/>
    </row>
    <row r="109" spans="1:11">
      <c r="A109" s="74"/>
      <c r="B109" s="64"/>
      <c r="C109" s="26"/>
      <c r="D109" s="26"/>
      <c r="E109" s="26"/>
      <c r="F109" s="26"/>
      <c r="G109" s="64"/>
    </row>
    <row r="110" spans="1:11">
      <c r="A110" s="74"/>
      <c r="B110" s="64"/>
      <c r="C110" s="26"/>
      <c r="D110" s="26"/>
      <c r="E110" s="26"/>
      <c r="F110" s="26"/>
      <c r="G110" s="64"/>
      <c r="K110" s="26"/>
    </row>
    <row r="111" spans="1:11">
      <c r="A111" s="74"/>
      <c r="B111" s="64"/>
      <c r="C111" s="26"/>
      <c r="D111" s="26"/>
      <c r="E111" s="26"/>
      <c r="F111" s="26"/>
      <c r="G111" s="64"/>
      <c r="K111" s="26"/>
    </row>
    <row r="112" spans="1:11">
      <c r="A112" s="74"/>
      <c r="B112" s="64"/>
      <c r="C112" s="26"/>
      <c r="D112" s="26"/>
      <c r="E112" s="26"/>
      <c r="F112" s="26"/>
      <c r="G112" s="64"/>
      <c r="K112" s="26"/>
    </row>
    <row r="113" spans="1:11">
      <c r="A113" s="74"/>
      <c r="B113" s="64"/>
      <c r="C113" s="26"/>
      <c r="D113" s="26"/>
      <c r="E113" s="26"/>
      <c r="F113" s="26"/>
      <c r="G113" s="64"/>
      <c r="K113" s="26"/>
    </row>
    <row r="114" spans="1:11">
      <c r="A114" s="74"/>
      <c r="B114" s="64"/>
      <c r="C114" s="26"/>
      <c r="D114" s="26"/>
      <c r="E114" s="26"/>
      <c r="F114" s="26"/>
      <c r="G114" s="64"/>
      <c r="K114" s="26"/>
    </row>
    <row r="115" spans="1:11">
      <c r="A115" s="74"/>
      <c r="B115" s="64"/>
      <c r="C115" s="26"/>
      <c r="D115" s="26"/>
      <c r="E115" s="26"/>
      <c r="F115" s="26"/>
      <c r="G115" s="64"/>
      <c r="K115" s="26"/>
    </row>
    <row r="116" spans="1:11">
      <c r="A116" s="74"/>
      <c r="B116" s="64"/>
      <c r="C116" s="26"/>
      <c r="D116" s="26"/>
      <c r="E116" s="26"/>
      <c r="F116" s="26"/>
      <c r="G116" s="64"/>
      <c r="K116" s="26"/>
    </row>
    <row r="117" spans="1:11">
      <c r="A117" s="74"/>
      <c r="B117" s="64"/>
      <c r="C117" s="26"/>
      <c r="D117" s="26"/>
      <c r="E117" s="26"/>
      <c r="F117" s="26"/>
      <c r="G117" s="64"/>
      <c r="K117" s="26"/>
    </row>
    <row r="118" spans="1:11">
      <c r="A118" s="74"/>
      <c r="B118" s="64"/>
      <c r="C118" s="26"/>
      <c r="D118" s="26"/>
      <c r="E118" s="26"/>
      <c r="F118" s="26"/>
      <c r="G118" s="64"/>
      <c r="K118" s="26"/>
    </row>
    <row r="119" spans="1:11">
      <c r="A119" s="74"/>
      <c r="B119" s="64"/>
      <c r="C119" s="26"/>
      <c r="D119" s="26"/>
      <c r="E119" s="26"/>
      <c r="F119" s="26"/>
      <c r="G119" s="64"/>
      <c r="K119" s="26"/>
    </row>
    <row r="124" spans="1:11">
      <c r="I124" s="3"/>
      <c r="J124" s="3"/>
      <c r="K124" s="26"/>
    </row>
    <row r="125" spans="1:11">
      <c r="I125" s="3"/>
      <c r="J125" s="3"/>
      <c r="K125" s="26"/>
    </row>
  </sheetData>
  <mergeCells count="6">
    <mergeCell ref="A1:N1"/>
    <mergeCell ref="A89:C89"/>
    <mergeCell ref="D86:E86"/>
    <mergeCell ref="D87:E87"/>
    <mergeCell ref="A86:C86"/>
    <mergeCell ref="A87:C8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GrainFlow France trends</vt:lpstr>
      <vt:lpstr>Vessels sailed from France</vt:lpstr>
      <vt:lpstr>Discharged French grain</vt:lpstr>
      <vt:lpstr>Grain and vessels at 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psosnovsky</cp:lastModifiedBy>
  <dcterms:created xsi:type="dcterms:W3CDTF">2024-01-07T14:59:43Z</dcterms:created>
  <dcterms:modified xsi:type="dcterms:W3CDTF">2025-10-24T07:34:04Z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a40d845a-3aaa-48ee-a7ba-cdf94704076b</vt:lpwstr>
  </property>
</Properties>
</file>