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3.xml" ContentType="application/vnd.openxmlformats-officedocument.drawingml.chart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charts/chart4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tables/table2.xml" ContentType="application/vnd.openxmlformats-officedocument.spreadsheetml.table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4.xml" ContentType="application/vnd.openxmlformats-officedocument.drawing+xml"/>
  <Override PartName="/xl/tables/table3.xml" ContentType="application/vnd.openxmlformats-officedocument.spreadsheetml.table+xml"/>
  <Override PartName="/xl/charts/chart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ODIN\departments\Промышленные грузы\_Файлы с Office2\Юля Зайцева\Grains Flow\ISM GrainFlow\2025\BlSea\"/>
    </mc:Choice>
  </mc:AlternateContent>
  <bookViews>
    <workbookView xWindow="615" yWindow="915" windowWidth="25440" windowHeight="11385"/>
  </bookViews>
  <sheets>
    <sheet name="OilFlow trends" sheetId="28" r:id="rId1"/>
    <sheet name="Tankers sailed from BlSea" sheetId="25" r:id="rId2"/>
    <sheet name="Discharged BlSea oil" sheetId="26" r:id="rId3"/>
    <sheet name="Oil laden vessels at sea" sheetId="27" r:id="rId4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2" i="27" l="1"/>
  <c r="C17" i="25"/>
  <c r="C17" i="26" l="1"/>
</calcChain>
</file>

<file path=xl/sharedStrings.xml><?xml version="1.0" encoding="utf-8"?>
<sst xmlns="http://schemas.openxmlformats.org/spreadsheetml/2006/main" count="399" uniqueCount="177">
  <si>
    <t>Egypt</t>
  </si>
  <si>
    <t>POD</t>
  </si>
  <si>
    <t>POL</t>
  </si>
  <si>
    <t>Shipper</t>
  </si>
  <si>
    <t>Spain</t>
  </si>
  <si>
    <t>Italy</t>
  </si>
  <si>
    <t>Terminal of loading</t>
  </si>
  <si>
    <t>Grain type</t>
  </si>
  <si>
    <t>Departure Date</t>
  </si>
  <si>
    <t>Volume, tons</t>
  </si>
  <si>
    <t>Vessel name</t>
  </si>
  <si>
    <t>Ship owner/manager</t>
  </si>
  <si>
    <t>DWT</t>
  </si>
  <si>
    <t>w-o-w change</t>
  </si>
  <si>
    <t>TOTAL number of vsls</t>
  </si>
  <si>
    <t>w-o-w</t>
  </si>
  <si>
    <t>France</t>
  </si>
  <si>
    <t>Date of discharge</t>
  </si>
  <si>
    <t>Discharge country</t>
  </si>
  <si>
    <t>Coasters/minibulkers (up to 13k dwt)</t>
  </si>
  <si>
    <t>TOTAL IMPORT (tons)</t>
  </si>
  <si>
    <t>NUMBER OF VESSELS AT SEA</t>
  </si>
  <si>
    <t>Turkiye</t>
  </si>
  <si>
    <t>week</t>
  </si>
  <si>
    <t>Berth</t>
  </si>
  <si>
    <t xml:space="preserve"> </t>
  </si>
  <si>
    <t>IMO</t>
  </si>
  <si>
    <t>TOTAL EXPORT (tons)</t>
  </si>
  <si>
    <t>previous week</t>
  </si>
  <si>
    <t>current week</t>
  </si>
  <si>
    <t>India</t>
  </si>
  <si>
    <t>Importer/Receiver</t>
  </si>
  <si>
    <t>Importer / receiver</t>
  </si>
  <si>
    <t>sunflower oil</t>
  </si>
  <si>
    <t>oil, tons</t>
  </si>
  <si>
    <t>number of tankers</t>
  </si>
  <si>
    <t>OIL AT SEA IN TOTAL (tons)</t>
  </si>
  <si>
    <t>-</t>
  </si>
  <si>
    <t>Chornomorsk</t>
  </si>
  <si>
    <t>Supramax/Ultramax (49-67k dwt)</t>
  </si>
  <si>
    <t>small Handy/Handymax (13-49k dwt)</t>
  </si>
  <si>
    <t>Pivdennyi</t>
  </si>
  <si>
    <t>Aston</t>
  </si>
  <si>
    <t>Veysel Vardal Gemicilik</t>
  </si>
  <si>
    <t>Lebanon</t>
  </si>
  <si>
    <t>Odesa</t>
  </si>
  <si>
    <t>Opctc</t>
  </si>
  <si>
    <t>Cartagena</t>
  </si>
  <si>
    <t>Bunge</t>
  </si>
  <si>
    <t>Dania J</t>
  </si>
  <si>
    <t>Dania Maritime Corp</t>
  </si>
  <si>
    <t>rapeseed oil</t>
  </si>
  <si>
    <t>Netherlands</t>
  </si>
  <si>
    <t>Rotterdam</t>
  </si>
  <si>
    <t>Densa Tanker Isletmeciligi Ltd</t>
  </si>
  <si>
    <t>Damietta</t>
  </si>
  <si>
    <t>Oris Marine</t>
  </si>
  <si>
    <t>Ukrainian deepsea ports</t>
  </si>
  <si>
    <t>Oris Helga</t>
  </si>
  <si>
    <t>Pacific Prosperity</t>
  </si>
  <si>
    <t>Lily Shipping Ltd</t>
  </si>
  <si>
    <t>New Ranger</t>
  </si>
  <si>
    <t>Protank Management Sa</t>
  </si>
  <si>
    <t>Rostov-on-don</t>
  </si>
  <si>
    <t>Sevilla</t>
  </si>
  <si>
    <t>Optimus S</t>
  </si>
  <si>
    <t>Borealis Maritime Ltd</t>
  </si>
  <si>
    <t>Alexandria</t>
  </si>
  <si>
    <t>Med Atlantic</t>
  </si>
  <si>
    <t>Sea Tankers 4 Ltd</t>
  </si>
  <si>
    <t>Izmail</t>
  </si>
  <si>
    <t>Tripoli</t>
  </si>
  <si>
    <t>Spica</t>
  </si>
  <si>
    <t>Taman</t>
  </si>
  <si>
    <t>PI</t>
  </si>
  <si>
    <t>Raffles Shipmanagement Serv</t>
  </si>
  <si>
    <t>Big 5</t>
  </si>
  <si>
    <t>Yeisk</t>
  </si>
  <si>
    <t>Yeisk Priazovie Port</t>
  </si>
  <si>
    <t>Aves Agro Rus</t>
  </si>
  <si>
    <t>Samaratransshipping Llc</t>
  </si>
  <si>
    <t>Yangon</t>
  </si>
  <si>
    <t>Kavkaz Opl</t>
  </si>
  <si>
    <t>Yug Rusi</t>
  </si>
  <si>
    <t>Sc Yangon Sa</t>
  </si>
  <si>
    <t>Orenburg</t>
  </si>
  <si>
    <t>Traveler Shipping Ltd</t>
  </si>
  <si>
    <t>Sealife Shipping Bv</t>
  </si>
  <si>
    <t>Chemtankers Shipping Sa</t>
  </si>
  <si>
    <t>Wine Trader</t>
  </si>
  <si>
    <t>Ravenna</t>
  </si>
  <si>
    <t>Waterfalls Co Ltd</t>
  </si>
  <si>
    <t>Scot Frankfurt</t>
  </si>
  <si>
    <t>Scot Gemi Isletmeciligi As</t>
  </si>
  <si>
    <t>Huang Shan 16</t>
  </si>
  <si>
    <t>Anhui Wanjiang Hongrui</t>
  </si>
  <si>
    <t>Bandirma</t>
  </si>
  <si>
    <t>Saudi Arabia</t>
  </si>
  <si>
    <t>Hicri Ercili Denizcilik As</t>
  </si>
  <si>
    <t>ATA Ocean</t>
  </si>
  <si>
    <t>Ocean Tanker Isletmeciligi</t>
  </si>
  <si>
    <t>Beirut</t>
  </si>
  <si>
    <t>Oris Maritime Bv</t>
  </si>
  <si>
    <t>W North</t>
  </si>
  <si>
    <t>Borealis Tanker Kiralama As</t>
  </si>
  <si>
    <t>Blue Chem</t>
  </si>
  <si>
    <t>Monopoli</t>
  </si>
  <si>
    <t>Lola Shipping Ltd</t>
  </si>
  <si>
    <t>Densa Derya</t>
  </si>
  <si>
    <t>Morocco</t>
  </si>
  <si>
    <t>Casablanca</t>
  </si>
  <si>
    <t>Densa Defne</t>
  </si>
  <si>
    <t>Clyde</t>
  </si>
  <si>
    <t>Huelva</t>
  </si>
  <si>
    <t>Alfa Masters Denizcilik As</t>
  </si>
  <si>
    <t>Kaptan Veysel Vardal</t>
  </si>
  <si>
    <t>Dunkirk</t>
  </si>
  <si>
    <t>Stellar</t>
  </si>
  <si>
    <t>Unika Group Ou</t>
  </si>
  <si>
    <t>Tanker Bee 11</t>
  </si>
  <si>
    <t>Balchik</t>
  </si>
  <si>
    <t>Gabdulla Tukay</t>
  </si>
  <si>
    <t>Yeisk Port Vista</t>
  </si>
  <si>
    <t>Stalga Dmcc</t>
  </si>
  <si>
    <t>Dicle Deniz</t>
  </si>
  <si>
    <t>Novorossiysk</t>
  </si>
  <si>
    <t>NCSP</t>
  </si>
  <si>
    <t>Israel</t>
  </si>
  <si>
    <t>K Oceans Denizcilik Lojistik</t>
  </si>
  <si>
    <t>Q-Shipping BV</t>
  </si>
  <si>
    <t>Toros</t>
  </si>
  <si>
    <t>week 41</t>
  </si>
  <si>
    <t>Bilbao</t>
  </si>
  <si>
    <t>Mersin</t>
  </si>
  <si>
    <t>Black Sea oil sailed away from major export ports, week 42 (October 13-19)</t>
  </si>
  <si>
    <t>Tankers that discharged Azov-Black Sea oil, week 42 (October 13-19)</t>
  </si>
  <si>
    <t>Oil enroute ex Azov-Black Sea basin, week 42 (October 13-19)</t>
  </si>
  <si>
    <t>Hicri Kaan</t>
  </si>
  <si>
    <t>Bordeaux</t>
  </si>
  <si>
    <t>Veysel Vardal</t>
  </si>
  <si>
    <t>Mentor</t>
  </si>
  <si>
    <t>Evalend Shipping Tankers Co Sa</t>
  </si>
  <si>
    <t>Hira V</t>
  </si>
  <si>
    <t>Lisboa</t>
  </si>
  <si>
    <t>Usichem</t>
  </si>
  <si>
    <t>Undo</t>
  </si>
  <si>
    <t>Stella Tanker Gemi Islet As</t>
  </si>
  <si>
    <t>Linda</t>
  </si>
  <si>
    <t>Bratya</t>
  </si>
  <si>
    <t>Iskenderun</t>
  </si>
  <si>
    <t>Cargill</t>
  </si>
  <si>
    <t>Ar Vector Jsc</t>
  </si>
  <si>
    <t>Griffin T</t>
  </si>
  <si>
    <t>NCSP / Central Region</t>
  </si>
  <si>
    <t>Algeria</t>
  </si>
  <si>
    <t>Ocean Palm Corp</t>
  </si>
  <si>
    <t>Lisbon</t>
  </si>
  <si>
    <t>NCSP / IPP</t>
  </si>
  <si>
    <t>Lisbon Shipping Ltd</t>
  </si>
  <si>
    <t>Sergey Lvov</t>
  </si>
  <si>
    <t>Ilya Muromets Jsc</t>
  </si>
  <si>
    <t>Atria</t>
  </si>
  <si>
    <t>EFKO</t>
  </si>
  <si>
    <t>Rhea Marine Ltd-hkg</t>
  </si>
  <si>
    <t>Norman</t>
  </si>
  <si>
    <t>Portugal</t>
  </si>
  <si>
    <t>-25 475 (-20.6%)</t>
  </si>
  <si>
    <t>Kandla</t>
  </si>
  <si>
    <t>+60 251 (+156%)</t>
  </si>
  <si>
    <t>week 42</t>
  </si>
  <si>
    <t>Chennai</t>
  </si>
  <si>
    <t>Oris Di</t>
  </si>
  <si>
    <t>-3</t>
  </si>
  <si>
    <t>+2</t>
  </si>
  <si>
    <t>-1</t>
  </si>
  <si>
    <t>27 (-1)</t>
  </si>
  <si>
    <t>-4 588 (-1.6%)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</si>
</sst>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4">
    <numFmt numFmtId="164" formatCode="_-* #,##0\ _₽_-;\-* #,##0\ _₽_-;_-* &quot;-&quot;\ _₽_-;_-@_-"/>
    <numFmt numFmtId="165" formatCode="_-* #,##0.00\ _₽_-;\-* #,##0.00\ _₽_-;_-* &quot;-&quot;??\ _₽_-;_-@_-"/>
    <numFmt numFmtId="166" formatCode="_-* #,##0.00_₴_-;\-* #,##0.00_₴_-;_-* &quot;-&quot;??_₴_-;_-@_-"/>
    <numFmt numFmtId="167" formatCode="#,##0.000"/>
    <numFmt numFmtId="168" formatCode="_-* #,##0.00_-;_-* #,##0.00\-;_-* &quot;-&quot;??_-;_-@_-"/>
    <numFmt numFmtId="169" formatCode="_-* #,##0\ _₽_-;\-* #,##0\ _₽_-;_-* &quot;-&quot;??\ _₽_-;_-@_-"/>
    <numFmt numFmtId="170" formatCode="#,##0.0000_ ;\-#,##0.0000\ "/>
    <numFmt numFmtId="171" formatCode="dd\.mm\.yyyy;@"/>
    <numFmt numFmtId="172" formatCode="#,##0.0000"/>
    <numFmt numFmtId="173" formatCode="#,##0.000_ ;\-#,##0.000\ "/>
    <numFmt numFmtId="174" formatCode="0.00000"/>
    <numFmt numFmtId="175" formatCode="#,##0.00000"/>
    <numFmt numFmtId="176" formatCode="dd/mm/yyyy;@"/>
    <numFmt numFmtId="177" formatCode="_-* #,##0.0000\ _₽_-;\-* #,##0.0000\ _₽_-;_-* &quot;-&quot;????\ _₽_-;_-@_-"/>
  </numFmts>
  <fonts count="6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0"/>
      <name val="Arial"/>
      <family val="2"/>
    </font>
    <font>
      <sz val="10"/>
      <name val="Arial"/>
      <family val="2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9"/>
      <name val="Arial"/>
      <family val="2"/>
    </font>
    <font>
      <sz val="9"/>
      <name val="Arial"/>
      <family val="2"/>
      <charset val="204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u/>
      <sz val="10"/>
      <color indexed="12"/>
      <name val="Arial"/>
      <family val="2"/>
    </font>
    <font>
      <sz val="11"/>
      <color theme="1"/>
      <name val="Calibri"/>
      <family val="2"/>
      <scheme val="minor"/>
    </font>
    <font>
      <u/>
      <sz val="8"/>
      <color theme="1"/>
      <name val="Calibri"/>
      <family val="2"/>
      <charset val="204"/>
      <scheme val="minor"/>
    </font>
    <font>
      <sz val="8"/>
      <color theme="1" tint="0.499984740745262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1"/>
      <color theme="1"/>
      <name val="Tahoma"/>
      <family val="2"/>
    </font>
    <font>
      <sz val="11"/>
      <name val="Tahoma"/>
      <family val="2"/>
    </font>
    <font>
      <b/>
      <sz val="14"/>
      <color theme="5"/>
      <name val="Tahoma"/>
      <family val="2"/>
    </font>
    <font>
      <b/>
      <sz val="16"/>
      <color theme="4"/>
      <name val="Tahoma"/>
      <family val="2"/>
    </font>
    <font>
      <b/>
      <sz val="15"/>
      <color theme="4"/>
      <name val="Tahoma"/>
      <family val="2"/>
    </font>
    <font>
      <sz val="11"/>
      <name val="Calibri"/>
      <family val="2"/>
      <charset val="204"/>
      <scheme val="minor"/>
    </font>
    <font>
      <i/>
      <sz val="12"/>
      <color rgb="FF144376"/>
      <name val="PT Sans"/>
      <family val="2"/>
      <charset val="204"/>
    </font>
    <font>
      <b/>
      <i/>
      <sz val="12"/>
      <color rgb="FF144376"/>
      <name val="PT Sans"/>
      <family val="2"/>
      <charset val="204"/>
    </font>
    <font>
      <sz val="12"/>
      <color theme="1"/>
      <name val="Times New Roman"/>
      <family val="1"/>
      <charset val="204"/>
    </font>
    <font>
      <b/>
      <sz val="11"/>
      <name val="Tahoma"/>
      <family val="2"/>
      <charset val="204"/>
    </font>
    <font>
      <b/>
      <sz val="11"/>
      <color theme="1"/>
      <name val="Tahoma"/>
      <family val="2"/>
      <charset val="204"/>
    </font>
    <font>
      <sz val="12"/>
      <color theme="1"/>
      <name val="Tahoma"/>
      <family val="2"/>
      <charset val="204"/>
    </font>
    <font>
      <sz val="11"/>
      <name val="Tahoma"/>
      <family val="2"/>
      <charset val="204"/>
    </font>
    <font>
      <sz val="11"/>
      <color theme="1"/>
      <name val="Tahoma"/>
      <family val="2"/>
      <charset val="204"/>
    </font>
    <font>
      <sz val="16"/>
      <color rgb="FFFF0000"/>
      <name val="Tahoma"/>
      <family val="2"/>
    </font>
    <font>
      <sz val="11"/>
      <color indexed="8"/>
      <name val="Calibri"/>
      <family val="2"/>
      <charset val="204"/>
    </font>
    <font>
      <b/>
      <sz val="14"/>
      <color theme="5"/>
      <name val="Tahoma"/>
      <family val="2"/>
      <charset val="204"/>
    </font>
    <font>
      <b/>
      <sz val="11"/>
      <name val="Tahoma"/>
      <family val="2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</font>
    <font>
      <b/>
      <sz val="11"/>
      <color theme="5"/>
      <name val="Tahoma"/>
      <family val="2"/>
    </font>
    <font>
      <sz val="11"/>
      <color rgb="FF1B252E"/>
      <name val="Tahoma"/>
      <family val="2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71">
    <xf numFmtId="0" fontId="0" fillId="0" borderId="0"/>
    <xf numFmtId="0" fontId="3" fillId="0" borderId="0"/>
    <xf numFmtId="0" fontId="25" fillId="2" borderId="0" applyNumberFormat="0" applyBorder="0" applyAlignment="0" applyProtection="0"/>
    <xf numFmtId="0" fontId="25" fillId="3" borderId="0" applyNumberFormat="0" applyBorder="0" applyAlignment="0" applyProtection="0"/>
    <xf numFmtId="0" fontId="25" fillId="4" borderId="0" applyNumberFormat="0" applyBorder="0" applyAlignment="0" applyProtection="0"/>
    <xf numFmtId="0" fontId="25" fillId="5" borderId="0" applyNumberFormat="0" applyBorder="0" applyAlignment="0" applyProtection="0"/>
    <xf numFmtId="0" fontId="25" fillId="6" borderId="0" applyNumberFormat="0" applyBorder="0" applyAlignment="0" applyProtection="0"/>
    <xf numFmtId="0" fontId="25" fillId="7" borderId="0" applyNumberFormat="0" applyBorder="0" applyAlignment="0" applyProtection="0"/>
    <xf numFmtId="0" fontId="25" fillId="2" borderId="0" applyNumberFormat="0" applyBorder="0" applyAlignment="0" applyProtection="0"/>
    <xf numFmtId="0" fontId="25" fillId="3" borderId="0" applyNumberFormat="0" applyBorder="0" applyAlignment="0" applyProtection="0"/>
    <xf numFmtId="0" fontId="25" fillId="4" borderId="0" applyNumberFormat="0" applyBorder="0" applyAlignment="0" applyProtection="0"/>
    <xf numFmtId="0" fontId="25" fillId="5" borderId="0" applyNumberFormat="0" applyBorder="0" applyAlignment="0" applyProtection="0"/>
    <xf numFmtId="0" fontId="25" fillId="6" borderId="0" applyNumberFormat="0" applyBorder="0" applyAlignment="0" applyProtection="0"/>
    <xf numFmtId="0" fontId="25" fillId="7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25" fillId="8" borderId="0" applyNumberFormat="0" applyBorder="0" applyAlignment="0" applyProtection="0"/>
    <xf numFmtId="0" fontId="25" fillId="9" borderId="0" applyNumberFormat="0" applyBorder="0" applyAlignment="0" applyProtection="0"/>
    <xf numFmtId="0" fontId="25" fillId="10" borderId="0" applyNumberFormat="0" applyBorder="0" applyAlignment="0" applyProtection="0"/>
    <xf numFmtId="0" fontId="25" fillId="5" borderId="0" applyNumberFormat="0" applyBorder="0" applyAlignment="0" applyProtection="0"/>
    <xf numFmtId="0" fontId="25" fillId="8" borderId="0" applyNumberFormat="0" applyBorder="0" applyAlignment="0" applyProtection="0"/>
    <xf numFmtId="0" fontId="25" fillId="11" borderId="0" applyNumberFormat="0" applyBorder="0" applyAlignment="0" applyProtection="0"/>
    <xf numFmtId="0" fontId="25" fillId="8" borderId="0" applyNumberFormat="0" applyBorder="0" applyAlignment="0" applyProtection="0"/>
    <xf numFmtId="0" fontId="25" fillId="9" borderId="0" applyNumberFormat="0" applyBorder="0" applyAlignment="0" applyProtection="0"/>
    <xf numFmtId="0" fontId="25" fillId="10" borderId="0" applyNumberFormat="0" applyBorder="0" applyAlignment="0" applyProtection="0"/>
    <xf numFmtId="0" fontId="25" fillId="5" borderId="0" applyNumberFormat="0" applyBorder="0" applyAlignment="0" applyProtection="0"/>
    <xf numFmtId="0" fontId="25" fillId="8" borderId="0" applyNumberFormat="0" applyBorder="0" applyAlignment="0" applyProtection="0"/>
    <xf numFmtId="0" fontId="25" fillId="11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26" fillId="12" borderId="0" applyNumberFormat="0" applyBorder="0" applyAlignment="0" applyProtection="0"/>
    <xf numFmtId="0" fontId="26" fillId="9" borderId="0" applyNumberFormat="0" applyBorder="0" applyAlignment="0" applyProtection="0"/>
    <xf numFmtId="0" fontId="26" fillId="10" borderId="0" applyNumberFormat="0" applyBorder="0" applyAlignment="0" applyProtection="0"/>
    <xf numFmtId="0" fontId="26" fillId="13" borderId="0" applyNumberFormat="0" applyBorder="0" applyAlignment="0" applyProtection="0"/>
    <xf numFmtId="0" fontId="26" fillId="14" borderId="0" applyNumberFormat="0" applyBorder="0" applyAlignment="0" applyProtection="0"/>
    <xf numFmtId="0" fontId="26" fillId="15" borderId="0" applyNumberFormat="0" applyBorder="0" applyAlignment="0" applyProtection="0"/>
    <xf numFmtId="0" fontId="26" fillId="12" borderId="0" applyNumberFormat="0" applyBorder="0" applyAlignment="0" applyProtection="0"/>
    <xf numFmtId="0" fontId="26" fillId="9" borderId="0" applyNumberFormat="0" applyBorder="0" applyAlignment="0" applyProtection="0"/>
    <xf numFmtId="0" fontId="26" fillId="10" borderId="0" applyNumberFormat="0" applyBorder="0" applyAlignment="0" applyProtection="0"/>
    <xf numFmtId="0" fontId="26" fillId="13" borderId="0" applyNumberFormat="0" applyBorder="0" applyAlignment="0" applyProtection="0"/>
    <xf numFmtId="0" fontId="26" fillId="14" borderId="0" applyNumberFormat="0" applyBorder="0" applyAlignment="0" applyProtection="0"/>
    <xf numFmtId="0" fontId="26" fillId="15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26" fillId="16" borderId="0" applyNumberFormat="0" applyBorder="0" applyAlignment="0" applyProtection="0"/>
    <xf numFmtId="0" fontId="26" fillId="17" borderId="0" applyNumberFormat="0" applyBorder="0" applyAlignment="0" applyProtection="0"/>
    <xf numFmtId="0" fontId="26" fillId="18" borderId="0" applyNumberFormat="0" applyBorder="0" applyAlignment="0" applyProtection="0"/>
    <xf numFmtId="0" fontId="26" fillId="13" borderId="0" applyNumberFormat="0" applyBorder="0" applyAlignment="0" applyProtection="0"/>
    <xf numFmtId="0" fontId="26" fillId="14" borderId="0" applyNumberFormat="0" applyBorder="0" applyAlignment="0" applyProtection="0"/>
    <xf numFmtId="0" fontId="26" fillId="19" borderId="0" applyNumberFormat="0" applyBorder="0" applyAlignment="0" applyProtection="0"/>
    <xf numFmtId="0" fontId="28" fillId="20" borderId="2" applyNumberFormat="0" applyAlignment="0" applyProtection="0"/>
    <xf numFmtId="0" fontId="27" fillId="4" borderId="0" applyNumberFormat="0" applyBorder="0" applyAlignment="0" applyProtection="0"/>
    <xf numFmtId="0" fontId="28" fillId="20" borderId="2" applyNumberFormat="0" applyAlignment="0" applyProtection="0"/>
    <xf numFmtId="0" fontId="29" fillId="21" borderId="3" applyNumberFormat="0" applyAlignment="0" applyProtection="0"/>
    <xf numFmtId="0" fontId="30" fillId="0" borderId="4" applyNumberFormat="0" applyFill="0" applyAlignment="0" applyProtection="0"/>
    <xf numFmtId="16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0" fontId="29" fillId="21" borderId="3" applyNumberFormat="0" applyAlignment="0" applyProtection="0"/>
    <xf numFmtId="0" fontId="31" fillId="0" borderId="0" applyNumberFormat="0" applyFill="0" applyBorder="0" applyAlignment="0" applyProtection="0"/>
    <xf numFmtId="0" fontId="26" fillId="16" borderId="0" applyNumberFormat="0" applyBorder="0" applyAlignment="0" applyProtection="0"/>
    <xf numFmtId="0" fontId="26" fillId="17" borderId="0" applyNumberFormat="0" applyBorder="0" applyAlignment="0" applyProtection="0"/>
    <xf numFmtId="0" fontId="26" fillId="18" borderId="0" applyNumberFormat="0" applyBorder="0" applyAlignment="0" applyProtection="0"/>
    <xf numFmtId="0" fontId="26" fillId="13" borderId="0" applyNumberFormat="0" applyBorder="0" applyAlignment="0" applyProtection="0"/>
    <xf numFmtId="0" fontId="26" fillId="14" borderId="0" applyNumberFormat="0" applyBorder="0" applyAlignment="0" applyProtection="0"/>
    <xf numFmtId="0" fontId="26" fillId="19" borderId="0" applyNumberFormat="0" applyBorder="0" applyAlignment="0" applyProtection="0"/>
    <xf numFmtId="0" fontId="32" fillId="7" borderId="2" applyNumberFormat="0" applyAlignment="0" applyProtection="0"/>
    <xf numFmtId="0" fontId="30" fillId="0" borderId="4" applyNumberFormat="0" applyFill="0" applyAlignment="0" applyProtection="0"/>
    <xf numFmtId="0" fontId="27" fillId="4" borderId="0" applyNumberFormat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33" fillId="3" borderId="0" applyNumberFormat="0" applyBorder="0" applyAlignment="0" applyProtection="0"/>
    <xf numFmtId="0" fontId="32" fillId="7" borderId="2" applyNumberFormat="0" applyAlignment="0" applyProtection="0"/>
    <xf numFmtId="164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0" fontId="39" fillId="0" borderId="5" applyNumberFormat="0" applyFill="0" applyAlignment="0" applyProtection="0"/>
    <xf numFmtId="0" fontId="40" fillId="0" borderId="6" applyNumberFormat="0" applyFill="0" applyAlignment="0" applyProtection="0"/>
    <xf numFmtId="0" fontId="31" fillId="0" borderId="7" applyNumberFormat="0" applyFill="0" applyAlignment="0" applyProtection="0"/>
    <xf numFmtId="0" fontId="31" fillId="0" borderId="0" applyNumberFormat="0" applyFill="0" applyBorder="0" applyAlignment="0" applyProtection="0"/>
    <xf numFmtId="0" fontId="34" fillId="22" borderId="0" applyNumberFormat="0" applyBorder="0" applyAlignment="0" applyProtection="0"/>
    <xf numFmtId="0" fontId="34" fillId="22" borderId="0" applyNumberFormat="0" applyBorder="0" applyAlignment="0" applyProtection="0"/>
    <xf numFmtId="0" fontId="34" fillId="2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3" fillId="0" borderId="0">
      <alignment horizontal="center"/>
    </xf>
    <xf numFmtId="0" fontId="13" fillId="0" borderId="0"/>
    <xf numFmtId="0" fontId="23" fillId="0" borderId="0">
      <alignment horizontal="center"/>
    </xf>
    <xf numFmtId="0" fontId="13" fillId="0" borderId="0"/>
    <xf numFmtId="0" fontId="1" fillId="0" borderId="0"/>
    <xf numFmtId="0" fontId="1" fillId="0" borderId="0"/>
    <xf numFmtId="0" fontId="43" fillId="0" borderId="0"/>
    <xf numFmtId="0" fontId="1" fillId="0" borderId="0"/>
    <xf numFmtId="167" fontId="24" fillId="0" borderId="0"/>
    <xf numFmtId="0" fontId="1" fillId="0" borderId="0"/>
    <xf numFmtId="0" fontId="1" fillId="0" borderId="0"/>
    <xf numFmtId="0" fontId="1" fillId="0" borderId="0"/>
    <xf numFmtId="0" fontId="13" fillId="23" borderId="8" applyNumberFormat="0" applyFont="0" applyAlignment="0" applyProtection="0"/>
    <xf numFmtId="0" fontId="13" fillId="23" borderId="8" applyNumberFormat="0" applyFont="0" applyAlignment="0" applyProtection="0"/>
    <xf numFmtId="0" fontId="13" fillId="23" borderId="8" applyNumberFormat="0" applyFont="0" applyAlignment="0" applyProtection="0"/>
    <xf numFmtId="0" fontId="13" fillId="23" borderId="8" applyNumberFormat="0" applyFont="0" applyAlignment="0" applyProtection="0"/>
    <xf numFmtId="0" fontId="13" fillId="23" borderId="8" applyNumberFormat="0" applyFont="0" applyAlignment="0" applyProtection="0"/>
    <xf numFmtId="0" fontId="13" fillId="23" borderId="8" applyNumberFormat="0" applyFont="0" applyAlignment="0" applyProtection="0"/>
    <xf numFmtId="0" fontId="13" fillId="23" borderId="8" applyNumberFormat="0" applyFont="0" applyAlignment="0" applyProtection="0"/>
    <xf numFmtId="0" fontId="13" fillId="23" borderId="8" applyNumberFormat="0" applyFont="0" applyAlignment="0" applyProtection="0"/>
    <xf numFmtId="0" fontId="33" fillId="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67" fontId="23" fillId="0" borderId="0" applyFill="0" applyBorder="0" applyProtection="0">
      <alignment horizontal="center"/>
    </xf>
    <xf numFmtId="0" fontId="35" fillId="20" borderId="9" applyNumberFormat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4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5" applyNumberFormat="0" applyFill="0" applyAlignment="0" applyProtection="0"/>
    <xf numFmtId="0" fontId="40" fillId="0" borderId="6" applyNumberFormat="0" applyFill="0" applyAlignment="0" applyProtection="0"/>
    <xf numFmtId="0" fontId="31" fillId="0" borderId="7" applyNumberFormat="0" applyFill="0" applyAlignment="0" applyProtection="0"/>
    <xf numFmtId="0" fontId="41" fillId="0" borderId="10" applyNumberFormat="0" applyFill="0" applyAlignment="0" applyProtection="0"/>
    <xf numFmtId="0" fontId="41" fillId="0" borderId="10" applyNumberFormat="0" applyFill="0" applyAlignment="0" applyProtection="0"/>
    <xf numFmtId="0" fontId="41" fillId="0" borderId="10" applyNumberFormat="0" applyFill="0" applyAlignment="0" applyProtection="0"/>
    <xf numFmtId="0" fontId="35" fillId="20" borderId="9" applyNumberFormat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6" fillId="7" borderId="2" applyNumberFormat="0" applyAlignment="0" applyProtection="0"/>
    <xf numFmtId="0" fontId="6" fillId="7" borderId="2" applyNumberFormat="0" applyAlignment="0" applyProtection="0"/>
    <xf numFmtId="0" fontId="6" fillId="7" borderId="2" applyNumberFormat="0" applyAlignment="0" applyProtection="0"/>
    <xf numFmtId="0" fontId="6" fillId="7" borderId="2" applyNumberFormat="0" applyAlignment="0" applyProtection="0"/>
    <xf numFmtId="0" fontId="7" fillId="20" borderId="9" applyNumberFormat="0" applyAlignment="0" applyProtection="0"/>
    <xf numFmtId="0" fontId="7" fillId="20" borderId="9" applyNumberFormat="0" applyAlignment="0" applyProtection="0"/>
    <xf numFmtId="0" fontId="7" fillId="20" borderId="9" applyNumberFormat="0" applyAlignment="0" applyProtection="0"/>
    <xf numFmtId="0" fontId="7" fillId="20" borderId="9" applyNumberFormat="0" applyAlignment="0" applyProtection="0"/>
    <xf numFmtId="0" fontId="8" fillId="20" borderId="2" applyNumberFormat="0" applyAlignment="0" applyProtection="0"/>
    <xf numFmtId="0" fontId="8" fillId="20" borderId="2" applyNumberFormat="0" applyAlignment="0" applyProtection="0"/>
    <xf numFmtId="0" fontId="8" fillId="20" borderId="2" applyNumberFormat="0" applyAlignment="0" applyProtection="0"/>
    <xf numFmtId="0" fontId="8" fillId="20" borderId="2" applyNumberFormat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10" fillId="0" borderId="6" applyNumberFormat="0" applyFill="0" applyAlignment="0" applyProtection="0"/>
    <xf numFmtId="0" fontId="10" fillId="0" borderId="6" applyNumberFormat="0" applyFill="0" applyAlignment="0" applyProtection="0"/>
    <xf numFmtId="0" fontId="10" fillId="0" borderId="6" applyNumberFormat="0" applyFill="0" applyAlignment="0" applyProtection="0"/>
    <xf numFmtId="0" fontId="10" fillId="0" borderId="6" applyNumberFormat="0" applyFill="0" applyAlignment="0" applyProtection="0"/>
    <xf numFmtId="0" fontId="10" fillId="0" borderId="6" applyNumberFormat="0" applyFill="0" applyAlignment="0" applyProtection="0"/>
    <xf numFmtId="0" fontId="11" fillId="0" borderId="7" applyNumberFormat="0" applyFill="0" applyAlignment="0" applyProtection="0"/>
    <xf numFmtId="0" fontId="11" fillId="0" borderId="7" applyNumberFormat="0" applyFill="0" applyAlignment="0" applyProtection="0"/>
    <xf numFmtId="0" fontId="11" fillId="0" borderId="7" applyNumberFormat="0" applyFill="0" applyAlignment="0" applyProtection="0"/>
    <xf numFmtId="0" fontId="11" fillId="0" borderId="7" applyNumberFormat="0" applyFill="0" applyAlignment="0" applyProtection="0"/>
    <xf numFmtId="0" fontId="11" fillId="0" borderId="7" applyNumberFormat="0" applyFill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Protection="0">
      <alignment horizontal="left"/>
    </xf>
    <xf numFmtId="0" fontId="13" fillId="0" borderId="0" applyNumberFormat="0" applyFill="0" applyBorder="0" applyAlignment="0" applyProtection="0"/>
    <xf numFmtId="0" fontId="14" fillId="0" borderId="10" applyNumberFormat="0" applyFill="0" applyAlignment="0" applyProtection="0"/>
    <xf numFmtId="0" fontId="14" fillId="0" borderId="10" applyNumberFormat="0" applyFill="0" applyAlignment="0" applyProtection="0"/>
    <xf numFmtId="0" fontId="14" fillId="0" borderId="10" applyNumberFormat="0" applyFill="0" applyAlignment="0" applyProtection="0"/>
    <xf numFmtId="0" fontId="14" fillId="0" borderId="10" applyNumberFormat="0" applyFill="0" applyAlignment="0" applyProtection="0"/>
    <xf numFmtId="0" fontId="13" fillId="0" borderId="0" applyNumberFormat="0" applyFill="0" applyBorder="0" applyProtection="0">
      <alignment horizontal="left"/>
    </xf>
    <xf numFmtId="0" fontId="15" fillId="21" borderId="3" applyNumberFormat="0" applyAlignment="0" applyProtection="0"/>
    <xf numFmtId="0" fontId="15" fillId="21" borderId="3" applyNumberFormat="0" applyAlignment="0" applyProtection="0"/>
    <xf numFmtId="0" fontId="15" fillId="21" borderId="3" applyNumberFormat="0" applyAlignment="0" applyProtection="0"/>
    <xf numFmtId="0" fontId="15" fillId="21" borderId="3" applyNumberFormat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23" fillId="0" borderId="0">
      <alignment horizontal="center"/>
    </xf>
    <xf numFmtId="167" fontId="24" fillId="0" borderId="0"/>
    <xf numFmtId="0" fontId="23" fillId="0" borderId="0">
      <alignment horizontal="center"/>
    </xf>
    <xf numFmtId="0" fontId="4" fillId="0" borderId="0" applyFill="0" applyProtection="0"/>
    <xf numFmtId="0" fontId="4" fillId="0" borderId="0" applyFill="0" applyProtection="0"/>
    <xf numFmtId="0" fontId="4" fillId="0" borderId="0" applyFill="0" applyProtection="0"/>
    <xf numFmtId="0" fontId="23" fillId="0" borderId="0">
      <alignment horizontal="center"/>
    </xf>
    <xf numFmtId="0" fontId="4" fillId="0" borderId="0" applyFill="0" applyProtection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23" borderId="8" applyNumberFormat="0" applyFont="0" applyAlignment="0" applyProtection="0"/>
    <xf numFmtId="0" fontId="13" fillId="23" borderId="8" applyNumberFormat="0" applyFont="0" applyAlignment="0" applyProtection="0"/>
    <xf numFmtId="0" fontId="13" fillId="23" borderId="8" applyNumberFormat="0" applyFont="0" applyAlignment="0" applyProtection="0"/>
    <xf numFmtId="0" fontId="13" fillId="23" borderId="8" applyNumberFormat="0" applyFont="0" applyAlignment="0" applyProtection="0"/>
    <xf numFmtId="0" fontId="12" fillId="0" borderId="0" applyNumberFormat="0" applyFill="0" applyBorder="0" applyAlignment="0" applyProtection="0"/>
    <xf numFmtId="0" fontId="20" fillId="0" borderId="4" applyNumberFormat="0" applyFill="0" applyAlignment="0" applyProtection="0"/>
    <xf numFmtId="0" fontId="20" fillId="0" borderId="4" applyNumberFormat="0" applyFill="0" applyAlignment="0" applyProtection="0"/>
    <xf numFmtId="0" fontId="20" fillId="0" borderId="4" applyNumberFormat="0" applyFill="0" applyAlignment="0" applyProtection="0"/>
    <xf numFmtId="0" fontId="20" fillId="0" borderId="4" applyNumberFormat="0" applyFill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165" fontId="1" fillId="0" borderId="0" applyFont="0" applyFill="0" applyBorder="0" applyAlignment="0" applyProtection="0"/>
    <xf numFmtId="0" fontId="4" fillId="0" borderId="0" applyFill="0" applyProtection="0"/>
    <xf numFmtId="0" fontId="1" fillId="0" borderId="0"/>
    <xf numFmtId="0" fontId="1" fillId="0" borderId="0"/>
    <xf numFmtId="0" fontId="62" fillId="0" borderId="0" applyFill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5" fillId="0" borderId="0"/>
    <xf numFmtId="0" fontId="1" fillId="0" borderId="0"/>
    <xf numFmtId="0" fontId="1" fillId="0" borderId="0"/>
    <xf numFmtId="0" fontId="1" fillId="0" borderId="0"/>
    <xf numFmtId="0" fontId="4" fillId="0" borderId="0" applyFill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 applyFill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66">
    <xf numFmtId="0" fontId="0" fillId="0" borderId="0" xfId="0"/>
    <xf numFmtId="0" fontId="46" fillId="0" borderId="0" xfId="0" applyFont="1"/>
    <xf numFmtId="0" fontId="47" fillId="0" borderId="0" xfId="0" applyFont="1" applyAlignment="1">
      <alignment horizontal="left"/>
    </xf>
    <xf numFmtId="0" fontId="48" fillId="0" borderId="0" xfId="411" applyFont="1" applyFill="1" applyAlignment="1">
      <alignment horizontal="left" vertical="center"/>
    </xf>
    <xf numFmtId="0" fontId="47" fillId="0" borderId="0" xfId="0" applyFont="1" applyAlignment="1">
      <alignment horizontal="center"/>
    </xf>
    <xf numFmtId="4" fontId="47" fillId="0" borderId="0" xfId="0" applyNumberFormat="1" applyFont="1" applyAlignment="1">
      <alignment horizontal="center" vertical="top"/>
    </xf>
    <xf numFmtId="3" fontId="0" fillId="0" borderId="0" xfId="0" applyNumberFormat="1"/>
    <xf numFmtId="0" fontId="55" fillId="0" borderId="0" xfId="0" applyFont="1"/>
    <xf numFmtId="169" fontId="58" fillId="0" borderId="0" xfId="410" applyNumberFormat="1" applyFont="1" applyBorder="1" applyAlignment="1">
      <alignment horizontal="center"/>
    </xf>
    <xf numFmtId="0" fontId="56" fillId="0" borderId="12" xfId="0" applyFont="1" applyFill="1" applyBorder="1" applyAlignment="1">
      <alignment horizontal="center" vertical="center"/>
    </xf>
    <xf numFmtId="171" fontId="56" fillId="0" borderId="12" xfId="0" applyNumberFormat="1" applyFont="1" applyFill="1" applyBorder="1" applyAlignment="1">
      <alignment horizontal="center" vertical="center"/>
    </xf>
    <xf numFmtId="3" fontId="56" fillId="0" borderId="11" xfId="410" applyNumberFormat="1" applyFont="1" applyFill="1" applyBorder="1" applyAlignment="1">
      <alignment horizontal="center" vertical="center"/>
    </xf>
    <xf numFmtId="3" fontId="47" fillId="0" borderId="0" xfId="0" applyNumberFormat="1" applyFont="1" applyAlignment="1">
      <alignment horizontal="center"/>
    </xf>
    <xf numFmtId="3" fontId="56" fillId="0" borderId="12" xfId="410" applyNumberFormat="1" applyFont="1" applyFill="1" applyBorder="1" applyAlignment="1">
      <alignment horizontal="center" vertical="center"/>
    </xf>
    <xf numFmtId="0" fontId="47" fillId="0" borderId="0" xfId="0" applyFont="1"/>
    <xf numFmtId="169" fontId="60" fillId="0" borderId="0" xfId="410" applyNumberFormat="1" applyFont="1" applyAlignment="1">
      <alignment horizontal="left"/>
    </xf>
    <xf numFmtId="0" fontId="52" fillId="0" borderId="0" xfId="0" applyFont="1" applyFill="1"/>
    <xf numFmtId="0" fontId="56" fillId="0" borderId="12" xfId="0" applyFont="1" applyFill="1" applyBorder="1" applyAlignment="1">
      <alignment horizontal="left" vertical="center"/>
    </xf>
    <xf numFmtId="0" fontId="56" fillId="0" borderId="12" xfId="0" applyFont="1" applyFill="1" applyBorder="1" applyAlignment="1">
      <alignment vertical="center"/>
    </xf>
    <xf numFmtId="0" fontId="46" fillId="0" borderId="0" xfId="0" applyFont="1" applyAlignment="1">
      <alignment horizontal="left"/>
    </xf>
    <xf numFmtId="0" fontId="47" fillId="0" borderId="0" xfId="0" applyFont="1" applyBorder="1" applyAlignment="1">
      <alignment horizontal="left"/>
    </xf>
    <xf numFmtId="0" fontId="48" fillId="0" borderId="0" xfId="0" applyFont="1" applyFill="1" applyAlignment="1">
      <alignment horizontal="left"/>
    </xf>
    <xf numFmtId="0" fontId="48" fillId="0" borderId="0" xfId="0" applyFont="1" applyFill="1" applyAlignment="1"/>
    <xf numFmtId="3" fontId="48" fillId="0" borderId="0" xfId="0" applyNumberFormat="1" applyFont="1" applyBorder="1" applyAlignment="1">
      <alignment horizontal="center"/>
    </xf>
    <xf numFmtId="3" fontId="48" fillId="0" borderId="0" xfId="0" applyNumberFormat="1" applyFont="1" applyAlignment="1">
      <alignment horizontal="center"/>
    </xf>
    <xf numFmtId="3" fontId="59" fillId="0" borderId="1" xfId="0" applyNumberFormat="1" applyFont="1" applyFill="1" applyBorder="1" applyAlignment="1">
      <alignment horizontal="center" vertical="center"/>
    </xf>
    <xf numFmtId="0" fontId="48" fillId="0" borderId="0" xfId="0" applyFont="1" applyAlignment="1">
      <alignment horizontal="left"/>
    </xf>
    <xf numFmtId="3" fontId="60" fillId="0" borderId="0" xfId="410" applyNumberFormat="1" applyFont="1" applyAlignment="1">
      <alignment horizontal="center"/>
    </xf>
    <xf numFmtId="3" fontId="46" fillId="0" borderId="0" xfId="0" applyNumberFormat="1" applyFont="1"/>
    <xf numFmtId="0" fontId="60" fillId="0" borderId="0" xfId="0" applyFont="1"/>
    <xf numFmtId="3" fontId="59" fillId="0" borderId="0" xfId="0" applyNumberFormat="1" applyFont="1" applyAlignment="1">
      <alignment horizontal="center"/>
    </xf>
    <xf numFmtId="0" fontId="59" fillId="0" borderId="1" xfId="0" applyFont="1" applyFill="1" applyBorder="1"/>
    <xf numFmtId="0" fontId="52" fillId="0" borderId="0" xfId="0" applyFont="1" applyFill="1" applyAlignment="1"/>
    <xf numFmtId="169" fontId="48" fillId="0" borderId="0" xfId="0" applyNumberFormat="1" applyFont="1" applyFill="1" applyBorder="1" applyAlignment="1">
      <alignment horizontal="left"/>
    </xf>
    <xf numFmtId="3" fontId="0" fillId="0" borderId="0" xfId="0" applyNumberFormat="1" applyAlignment="1">
      <alignment horizontal="center"/>
    </xf>
    <xf numFmtId="3" fontId="52" fillId="0" borderId="0" xfId="0" applyNumberFormat="1" applyFont="1" applyAlignment="1">
      <alignment horizontal="center"/>
    </xf>
    <xf numFmtId="1" fontId="64" fillId="0" borderId="12" xfId="0" applyNumberFormat="1" applyFont="1" applyFill="1" applyBorder="1" applyAlignment="1">
      <alignment horizontal="center" vertical="center"/>
    </xf>
    <xf numFmtId="3" fontId="59" fillId="0" borderId="0" xfId="0" applyNumberFormat="1" applyFont="1" applyFill="1" applyAlignment="1">
      <alignment horizontal="center"/>
    </xf>
    <xf numFmtId="165" fontId="48" fillId="0" borderId="0" xfId="411" applyNumberFormat="1" applyFont="1" applyFill="1" applyAlignment="1">
      <alignment horizontal="left" vertical="center"/>
    </xf>
    <xf numFmtId="0" fontId="59" fillId="0" borderId="1" xfId="0" applyFont="1" applyFill="1" applyBorder="1" applyAlignment="1">
      <alignment horizontal="left"/>
    </xf>
    <xf numFmtId="3" fontId="46" fillId="0" borderId="0" xfId="0" applyNumberFormat="1" applyFont="1" applyAlignment="1">
      <alignment horizontal="center"/>
    </xf>
    <xf numFmtId="3" fontId="66" fillId="0" borderId="0" xfId="0" applyNumberFormat="1" applyFont="1" applyAlignment="1">
      <alignment horizontal="left"/>
    </xf>
    <xf numFmtId="0" fontId="46" fillId="0" borderId="0" xfId="0" applyFont="1" applyAlignment="1">
      <alignment horizontal="center"/>
    </xf>
    <xf numFmtId="1" fontId="47" fillId="0" borderId="0" xfId="0" applyNumberFormat="1" applyFont="1" applyAlignment="1">
      <alignment horizontal="center" vertical="top"/>
    </xf>
    <xf numFmtId="171" fontId="56" fillId="0" borderId="13" xfId="0" applyNumberFormat="1" applyFont="1" applyFill="1" applyBorder="1" applyAlignment="1">
      <alignment horizontal="center" vertical="center"/>
    </xf>
    <xf numFmtId="0" fontId="49" fillId="0" borderId="0" xfId="0" applyFont="1" applyFill="1" applyAlignment="1"/>
    <xf numFmtId="0" fontId="59" fillId="0" borderId="0" xfId="0" applyFont="1" applyFill="1" applyBorder="1" applyAlignment="1">
      <alignment horizontal="left"/>
    </xf>
    <xf numFmtId="3" fontId="64" fillId="0" borderId="11" xfId="410" applyNumberFormat="1" applyFont="1" applyFill="1" applyBorder="1" applyAlignment="1">
      <alignment horizontal="center" vertical="center"/>
    </xf>
    <xf numFmtId="3" fontId="46" fillId="0" borderId="0" xfId="0" applyNumberFormat="1" applyFont="1" applyAlignment="1">
      <alignment horizontal="left"/>
    </xf>
    <xf numFmtId="3" fontId="47" fillId="0" borderId="0" xfId="0" applyNumberFormat="1" applyFont="1" applyAlignment="1">
      <alignment horizontal="center" vertical="top"/>
    </xf>
    <xf numFmtId="0" fontId="59" fillId="0" borderId="0" xfId="0" applyFont="1" applyFill="1" applyAlignment="1"/>
    <xf numFmtId="0" fontId="59" fillId="0" borderId="0" xfId="0" applyFont="1" applyFill="1" applyAlignment="1">
      <alignment horizontal="left"/>
    </xf>
    <xf numFmtId="0" fontId="59" fillId="0" borderId="0" xfId="0" applyFont="1" applyFill="1"/>
    <xf numFmtId="49" fontId="56" fillId="0" borderId="1" xfId="0" applyNumberFormat="1" applyFont="1" applyFill="1" applyBorder="1" applyAlignment="1">
      <alignment horizontal="right" vertical="center"/>
    </xf>
    <xf numFmtId="49" fontId="59" fillId="0" borderId="1" xfId="0" applyNumberFormat="1" applyFont="1" applyFill="1" applyBorder="1" applyAlignment="1">
      <alignment horizontal="right" vertical="center"/>
    </xf>
    <xf numFmtId="3" fontId="61" fillId="0" borderId="0" xfId="0" applyNumberFormat="1" applyFont="1" applyFill="1" applyAlignment="1">
      <alignment horizontal="left"/>
    </xf>
    <xf numFmtId="3" fontId="48" fillId="0" borderId="0" xfId="0" applyNumberFormat="1" applyFont="1" applyFill="1" applyAlignment="1">
      <alignment horizontal="center"/>
    </xf>
    <xf numFmtId="3" fontId="52" fillId="0" borderId="0" xfId="0" applyNumberFormat="1" applyFont="1" applyFill="1" applyAlignment="1">
      <alignment horizontal="center"/>
    </xf>
    <xf numFmtId="0" fontId="52" fillId="0" borderId="0" xfId="0" applyFont="1" applyFill="1" applyAlignment="1">
      <alignment horizontal="left"/>
    </xf>
    <xf numFmtId="0" fontId="0" fillId="0" borderId="0" xfId="0" applyAlignment="1">
      <alignment horizontal="left"/>
    </xf>
    <xf numFmtId="3" fontId="47" fillId="0" borderId="0" xfId="0" applyNumberFormat="1" applyFont="1" applyAlignment="1">
      <alignment horizontal="left"/>
    </xf>
    <xf numFmtId="0" fontId="56" fillId="0" borderId="1" xfId="0" applyFont="1" applyFill="1" applyBorder="1" applyAlignment="1">
      <alignment horizontal="right"/>
    </xf>
    <xf numFmtId="0" fontId="47" fillId="0" borderId="0" xfId="0" applyNumberFormat="1" applyFont="1" applyAlignment="1">
      <alignment horizontal="center" vertical="top"/>
    </xf>
    <xf numFmtId="0" fontId="64" fillId="0" borderId="12" xfId="0" applyFont="1" applyFill="1" applyBorder="1" applyAlignment="1">
      <alignment horizontal="center" vertical="center"/>
    </xf>
    <xf numFmtId="0" fontId="64" fillId="0" borderId="12" xfId="0" applyFont="1" applyFill="1" applyBorder="1" applyAlignment="1">
      <alignment horizontal="left" vertical="center"/>
    </xf>
    <xf numFmtId="3" fontId="64" fillId="0" borderId="12" xfId="410" applyNumberFormat="1" applyFont="1" applyFill="1" applyBorder="1" applyAlignment="1">
      <alignment horizontal="center" vertical="center"/>
    </xf>
    <xf numFmtId="171" fontId="64" fillId="0" borderId="12" xfId="0" applyNumberFormat="1" applyFont="1" applyFill="1" applyBorder="1" applyAlignment="1">
      <alignment horizontal="center" vertical="center"/>
    </xf>
    <xf numFmtId="0" fontId="47" fillId="0" borderId="0" xfId="0" applyFont="1" applyAlignment="1">
      <alignment horizontal="right"/>
    </xf>
    <xf numFmtId="1" fontId="48" fillId="0" borderId="0" xfId="0" applyNumberFormat="1" applyFont="1" applyFill="1" applyAlignment="1">
      <alignment horizontal="center"/>
    </xf>
    <xf numFmtId="0" fontId="48" fillId="0" borderId="0" xfId="0" applyFont="1" applyFill="1" applyBorder="1" applyAlignment="1">
      <alignment horizontal="left"/>
    </xf>
    <xf numFmtId="2" fontId="58" fillId="0" borderId="0" xfId="410" applyNumberFormat="1" applyFont="1" applyBorder="1" applyAlignment="1">
      <alignment horizontal="left"/>
    </xf>
    <xf numFmtId="3" fontId="59" fillId="0" borderId="0" xfId="0" applyNumberFormat="1" applyFont="1" applyFill="1" applyBorder="1" applyAlignment="1">
      <alignment horizontal="left"/>
    </xf>
    <xf numFmtId="172" fontId="59" fillId="0" borderId="0" xfId="0" applyNumberFormat="1" applyFont="1" applyFill="1" applyBorder="1" applyAlignment="1">
      <alignment horizontal="left"/>
    </xf>
    <xf numFmtId="0" fontId="56" fillId="0" borderId="0" xfId="0" applyFont="1" applyFill="1" applyBorder="1" applyAlignment="1">
      <alignment horizontal="left"/>
    </xf>
    <xf numFmtId="0" fontId="57" fillId="0" borderId="0" xfId="0" applyFont="1" applyFill="1" applyBorder="1" applyAlignment="1">
      <alignment horizontal="left"/>
    </xf>
    <xf numFmtId="0" fontId="47" fillId="0" borderId="0" xfId="0" applyFont="1" applyFill="1" applyBorder="1" applyAlignment="1">
      <alignment horizontal="left"/>
    </xf>
    <xf numFmtId="3" fontId="48" fillId="0" borderId="0" xfId="0" applyNumberFormat="1" applyFont="1" applyFill="1" applyBorder="1" applyAlignment="1">
      <alignment horizontal="center"/>
    </xf>
    <xf numFmtId="0" fontId="46" fillId="0" borderId="0" xfId="0" applyFont="1" applyFill="1" applyAlignment="1">
      <alignment horizontal="center"/>
    </xf>
    <xf numFmtId="3" fontId="67" fillId="0" borderId="0" xfId="0" applyNumberFormat="1" applyFont="1" applyFill="1" applyAlignment="1">
      <alignment horizontal="center" vertical="center"/>
    </xf>
    <xf numFmtId="0" fontId="46" fillId="0" borderId="0" xfId="0" applyFont="1" applyFill="1" applyAlignment="1">
      <alignment horizontal="left"/>
    </xf>
    <xf numFmtId="169" fontId="47" fillId="0" borderId="0" xfId="410" applyNumberFormat="1" applyFont="1" applyAlignment="1">
      <alignment horizontal="left" vertical="center"/>
    </xf>
    <xf numFmtId="0" fontId="49" fillId="0" borderId="0" xfId="0" applyFont="1" applyFill="1" applyAlignment="1">
      <alignment horizontal="left"/>
    </xf>
    <xf numFmtId="165" fontId="52" fillId="0" borderId="0" xfId="0" applyNumberFormat="1" applyFont="1" applyFill="1" applyAlignment="1">
      <alignment horizontal="left"/>
    </xf>
    <xf numFmtId="170" fontId="52" fillId="0" borderId="0" xfId="0" applyNumberFormat="1" applyFont="1" applyFill="1" applyAlignment="1">
      <alignment horizontal="left"/>
    </xf>
    <xf numFmtId="0" fontId="0" fillId="0" borderId="0" xfId="0" applyFill="1"/>
    <xf numFmtId="169" fontId="47" fillId="0" borderId="0" xfId="410" applyNumberFormat="1" applyFont="1" applyFill="1" applyAlignment="1">
      <alignment horizontal="left" vertical="center"/>
    </xf>
    <xf numFmtId="0" fontId="0" fillId="0" borderId="0" xfId="0" applyFill="1" applyAlignment="1">
      <alignment horizontal="left"/>
    </xf>
    <xf numFmtId="0" fontId="60" fillId="0" borderId="0" xfId="0" applyFont="1" applyFill="1"/>
    <xf numFmtId="3" fontId="0" fillId="0" borderId="0" xfId="0" applyNumberFormat="1" applyFill="1" applyAlignment="1">
      <alignment horizontal="center"/>
    </xf>
    <xf numFmtId="175" fontId="47" fillId="0" borderId="0" xfId="0" applyNumberFormat="1" applyFont="1" applyFill="1" applyAlignment="1">
      <alignment horizontal="left"/>
    </xf>
    <xf numFmtId="170" fontId="47" fillId="0" borderId="0" xfId="410" applyNumberFormat="1" applyFont="1" applyFill="1" applyAlignment="1">
      <alignment horizontal="left" vertical="center"/>
    </xf>
    <xf numFmtId="3" fontId="47" fillId="0" borderId="0" xfId="0" applyNumberFormat="1" applyFont="1" applyFill="1" applyAlignment="1">
      <alignment horizontal="center"/>
    </xf>
    <xf numFmtId="3" fontId="47" fillId="0" borderId="0" xfId="0" applyNumberFormat="1" applyFont="1" applyFill="1" applyAlignment="1">
      <alignment horizontal="center" vertical="center"/>
    </xf>
    <xf numFmtId="167" fontId="47" fillId="0" borderId="0" xfId="0" applyNumberFormat="1" applyFont="1" applyFill="1" applyAlignment="1">
      <alignment horizontal="left"/>
    </xf>
    <xf numFmtId="173" fontId="47" fillId="0" borderId="0" xfId="410" applyNumberFormat="1" applyFont="1" applyFill="1" applyAlignment="1">
      <alignment horizontal="left" vertical="center"/>
    </xf>
    <xf numFmtId="169" fontId="52" fillId="0" borderId="0" xfId="0" applyNumberFormat="1" applyFont="1" applyFill="1" applyAlignment="1">
      <alignment horizontal="left"/>
    </xf>
    <xf numFmtId="0" fontId="47" fillId="0" borderId="0" xfId="0" applyFont="1" applyAlignment="1"/>
    <xf numFmtId="177" fontId="52" fillId="0" borderId="0" xfId="0" applyNumberFormat="1" applyFont="1" applyFill="1" applyAlignment="1">
      <alignment horizontal="left"/>
    </xf>
    <xf numFmtId="172" fontId="0" fillId="0" borderId="0" xfId="0" applyNumberFormat="1" applyFill="1"/>
    <xf numFmtId="3" fontId="63" fillId="0" borderId="0" xfId="0" applyNumberFormat="1" applyFont="1" applyFill="1" applyBorder="1" applyAlignment="1">
      <alignment horizontal="left"/>
    </xf>
    <xf numFmtId="3" fontId="59" fillId="0" borderId="0" xfId="0" applyNumberFormat="1" applyFont="1" applyFill="1" applyBorder="1" applyAlignment="1">
      <alignment horizontal="center"/>
    </xf>
    <xf numFmtId="0" fontId="46" fillId="0" borderId="0" xfId="0" applyFont="1" applyFill="1" applyBorder="1" applyAlignment="1">
      <alignment horizontal="center"/>
    </xf>
    <xf numFmtId="0" fontId="46" fillId="0" borderId="0" xfId="0" applyFont="1" applyFill="1" applyBorder="1"/>
    <xf numFmtId="3" fontId="48" fillId="0" borderId="0" xfId="0" applyNumberFormat="1" applyFont="1" applyFill="1" applyAlignment="1">
      <alignment horizontal="center" vertical="center"/>
    </xf>
    <xf numFmtId="3" fontId="0" fillId="0" borderId="0" xfId="0" applyNumberFormat="1" applyFill="1"/>
    <xf numFmtId="1" fontId="48" fillId="0" borderId="0" xfId="0" applyNumberFormat="1" applyFont="1" applyFill="1" applyBorder="1" applyAlignment="1">
      <alignment horizontal="center"/>
    </xf>
    <xf numFmtId="1" fontId="48" fillId="0" borderId="0" xfId="0" applyNumberFormat="1" applyFont="1" applyAlignment="1">
      <alignment horizontal="center"/>
    </xf>
    <xf numFmtId="0" fontId="66" fillId="0" borderId="0" xfId="0" applyFont="1"/>
    <xf numFmtId="0" fontId="0" fillId="0" borderId="0" xfId="0" applyAlignment="1"/>
    <xf numFmtId="0" fontId="64" fillId="0" borderId="1" xfId="0" applyFont="1" applyFill="1" applyBorder="1" applyAlignment="1"/>
    <xf numFmtId="0" fontId="48" fillId="0" borderId="1" xfId="0" applyFont="1" applyFill="1" applyBorder="1" applyAlignment="1"/>
    <xf numFmtId="0" fontId="52" fillId="0" borderId="1" xfId="0" applyFont="1" applyFill="1" applyBorder="1" applyAlignment="1"/>
    <xf numFmtId="169" fontId="48" fillId="0" borderId="0" xfId="0" applyNumberFormat="1" applyFont="1" applyFill="1" applyAlignment="1"/>
    <xf numFmtId="165" fontId="52" fillId="0" borderId="0" xfId="0" applyNumberFormat="1" applyFont="1" applyFill="1" applyAlignment="1"/>
    <xf numFmtId="170" fontId="52" fillId="0" borderId="0" xfId="0" applyNumberFormat="1" applyFont="1" applyFill="1" applyAlignment="1"/>
    <xf numFmtId="173" fontId="48" fillId="0" borderId="0" xfId="0" applyNumberFormat="1" applyFont="1" applyFill="1" applyAlignment="1"/>
    <xf numFmtId="174" fontId="52" fillId="0" borderId="0" xfId="0" applyNumberFormat="1" applyFont="1" applyFill="1" applyAlignment="1"/>
    <xf numFmtId="0" fontId="59" fillId="0" borderId="1" xfId="443" applyFont="1" applyFill="1" applyBorder="1" applyAlignment="1">
      <alignment horizontal="center" vertical="center" shrinkToFit="1"/>
    </xf>
    <xf numFmtId="4" fontId="59" fillId="0" borderId="1" xfId="0" applyNumberFormat="1" applyFont="1" applyFill="1" applyBorder="1" applyAlignment="1">
      <alignment horizontal="left" vertical="center"/>
    </xf>
    <xf numFmtId="0" fontId="59" fillId="0" borderId="1" xfId="0" applyFont="1" applyFill="1" applyBorder="1" applyAlignment="1">
      <alignment horizontal="left" vertical="center"/>
    </xf>
    <xf numFmtId="4" fontId="59" fillId="0" borderId="1" xfId="462" applyNumberFormat="1" applyFont="1" applyFill="1" applyBorder="1" applyAlignment="1">
      <alignment horizontal="left" vertical="center"/>
    </xf>
    <xf numFmtId="49" fontId="49" fillId="0" borderId="0" xfId="410" quotePrefix="1" applyNumberFormat="1" applyFont="1" applyFill="1" applyAlignment="1">
      <alignment horizontal="left" vertical="top"/>
    </xf>
    <xf numFmtId="0" fontId="59" fillId="0" borderId="1" xfId="0" applyFont="1" applyFill="1" applyBorder="1" applyAlignment="1"/>
    <xf numFmtId="0" fontId="59" fillId="0" borderId="0" xfId="443" applyFont="1" applyFill="1" applyBorder="1" applyAlignment="1">
      <alignment horizontal="center" vertical="center" shrinkToFit="1"/>
    </xf>
    <xf numFmtId="4" fontId="59" fillId="0" borderId="0" xfId="462" applyNumberFormat="1" applyFont="1" applyFill="1" applyBorder="1" applyAlignment="1">
      <alignment horizontal="left" vertical="center"/>
    </xf>
    <xf numFmtId="1" fontId="59" fillId="0" borderId="0" xfId="0" applyNumberFormat="1" applyFont="1" applyFill="1" applyAlignment="1">
      <alignment horizontal="center"/>
    </xf>
    <xf numFmtId="1" fontId="56" fillId="0" borderId="12" xfId="0" applyNumberFormat="1" applyFont="1" applyFill="1" applyBorder="1" applyAlignment="1">
      <alignment horizontal="center" vertical="center"/>
    </xf>
    <xf numFmtId="1" fontId="0" fillId="0" borderId="0" xfId="0" applyNumberFormat="1" applyFill="1" applyAlignment="1">
      <alignment horizontal="center"/>
    </xf>
    <xf numFmtId="1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59" fillId="0" borderId="1" xfId="467" applyFont="1" applyFill="1" applyBorder="1" applyAlignment="1">
      <alignment horizontal="left" vertical="center"/>
    </xf>
    <xf numFmtId="3" fontId="59" fillId="0" borderId="1" xfId="467" applyNumberFormat="1" applyFont="1" applyFill="1" applyBorder="1" applyAlignment="1">
      <alignment horizontal="center" vertical="center"/>
    </xf>
    <xf numFmtId="14" fontId="59" fillId="0" borderId="1" xfId="467" applyNumberFormat="1" applyFont="1" applyFill="1" applyBorder="1" applyAlignment="1">
      <alignment horizontal="center" vertical="center"/>
    </xf>
    <xf numFmtId="3" fontId="59" fillId="0" borderId="1" xfId="460" applyNumberFormat="1" applyFont="1" applyFill="1" applyBorder="1" applyAlignment="1">
      <alignment horizontal="center" vertical="center"/>
    </xf>
    <xf numFmtId="0" fontId="59" fillId="0" borderId="16" xfId="411" applyNumberFormat="1" applyFont="1" applyFill="1" applyBorder="1" applyAlignment="1" applyProtection="1"/>
    <xf numFmtId="0" fontId="59" fillId="0" borderId="16" xfId="443" applyFont="1" applyFill="1" applyBorder="1" applyAlignment="1">
      <alignment horizontal="center" vertical="center" shrinkToFit="1"/>
    </xf>
    <xf numFmtId="0" fontId="59" fillId="0" borderId="0" xfId="411" applyNumberFormat="1" applyFont="1" applyFill="1" applyBorder="1" applyAlignment="1" applyProtection="1"/>
    <xf numFmtId="1" fontId="59" fillId="0" borderId="1" xfId="460" applyNumberFormat="1" applyFont="1" applyFill="1" applyBorder="1" applyAlignment="1">
      <alignment horizontal="center"/>
    </xf>
    <xf numFmtId="0" fontId="60" fillId="0" borderId="0" xfId="0" applyFont="1" applyFill="1" applyAlignment="1"/>
    <xf numFmtId="0" fontId="60" fillId="0" borderId="0" xfId="0" applyFont="1" applyAlignment="1"/>
    <xf numFmtId="4" fontId="59" fillId="0" borderId="1" xfId="378" applyNumberFormat="1" applyFont="1" applyFill="1" applyBorder="1" applyAlignment="1">
      <alignment horizontal="left" vertical="center"/>
    </xf>
    <xf numFmtId="0" fontId="59" fillId="0" borderId="1" xfId="0" applyFont="1" applyFill="1" applyBorder="1" applyAlignment="1">
      <alignment horizontal="center"/>
    </xf>
    <xf numFmtId="0" fontId="59" fillId="0" borderId="1" xfId="425" applyFont="1" applyFill="1" applyBorder="1" applyAlignment="1" applyProtection="1">
      <alignment horizontal="left"/>
    </xf>
    <xf numFmtId="0" fontId="56" fillId="0" borderId="1" xfId="0" applyFont="1" applyFill="1" applyBorder="1" applyAlignment="1">
      <alignment horizontal="left"/>
    </xf>
    <xf numFmtId="1" fontId="56" fillId="0" borderId="1" xfId="0" applyNumberFormat="1" applyFont="1" applyFill="1" applyBorder="1" applyAlignment="1">
      <alignment horizontal="left" vertical="center"/>
    </xf>
    <xf numFmtId="1" fontId="59" fillId="0" borderId="1" xfId="0" applyNumberFormat="1" applyFont="1" applyFill="1" applyBorder="1" applyAlignment="1">
      <alignment horizontal="left" vertical="center"/>
    </xf>
    <xf numFmtId="3" fontId="52" fillId="0" borderId="0" xfId="0" applyNumberFormat="1" applyFont="1" applyFill="1" applyAlignment="1">
      <alignment horizontal="left"/>
    </xf>
    <xf numFmtId="0" fontId="59" fillId="0" borderId="1" xfId="468" applyFont="1" applyFill="1" applyBorder="1" applyAlignment="1">
      <alignment horizontal="left" vertical="center"/>
    </xf>
    <xf numFmtId="0" fontId="59" fillId="0" borderId="1" xfId="468" applyFont="1" applyFill="1" applyBorder="1" applyAlignment="1"/>
    <xf numFmtId="3" fontId="59" fillId="0" borderId="1" xfId="468" applyNumberFormat="1" applyFont="1" applyFill="1" applyBorder="1" applyAlignment="1">
      <alignment horizontal="center"/>
    </xf>
    <xf numFmtId="14" fontId="59" fillId="0" borderId="1" xfId="468" applyNumberFormat="1" applyFont="1" applyFill="1" applyBorder="1" applyAlignment="1">
      <alignment horizontal="center" vertical="center"/>
    </xf>
    <xf numFmtId="14" fontId="59" fillId="0" borderId="1" xfId="468" applyNumberFormat="1" applyFont="1" applyFill="1" applyBorder="1" applyAlignment="1">
      <alignment horizontal="center"/>
    </xf>
    <xf numFmtId="3" fontId="59" fillId="0" borderId="16" xfId="0" applyNumberFormat="1" applyFont="1" applyFill="1" applyBorder="1" applyAlignment="1">
      <alignment horizontal="center" vertical="center"/>
    </xf>
    <xf numFmtId="4" fontId="59" fillId="0" borderId="1" xfId="468" applyNumberFormat="1" applyFont="1" applyFill="1" applyBorder="1" applyAlignment="1">
      <alignment horizontal="left" vertical="center"/>
    </xf>
    <xf numFmtId="0" fontId="59" fillId="0" borderId="1" xfId="425" applyFont="1" applyFill="1" applyBorder="1" applyProtection="1"/>
    <xf numFmtId="0" fontId="59" fillId="0" borderId="16" xfId="425" applyFont="1" applyFill="1" applyBorder="1" applyProtection="1"/>
    <xf numFmtId="0" fontId="59" fillId="0" borderId="16" xfId="425" applyFont="1" applyFill="1" applyBorder="1" applyAlignment="1" applyProtection="1">
      <alignment horizontal="left"/>
    </xf>
    <xf numFmtId="0" fontId="59" fillId="0" borderId="16" xfId="425" applyFont="1" applyFill="1" applyBorder="1" applyAlignment="1" applyProtection="1">
      <alignment horizontal="center"/>
    </xf>
    <xf numFmtId="0" fontId="59" fillId="0" borderId="0" xfId="0" applyFont="1" applyFill="1" applyBorder="1"/>
    <xf numFmtId="3" fontId="59" fillId="0" borderId="16" xfId="425" applyNumberFormat="1" applyFont="1" applyFill="1" applyBorder="1" applyAlignment="1" applyProtection="1">
      <alignment horizontal="center"/>
    </xf>
    <xf numFmtId="3" fontId="59" fillId="0" borderId="16" xfId="410" applyNumberFormat="1" applyFont="1" applyFill="1" applyBorder="1" applyAlignment="1">
      <alignment horizontal="center"/>
    </xf>
    <xf numFmtId="1" fontId="46" fillId="0" borderId="0" xfId="0" applyNumberFormat="1" applyFont="1" applyAlignment="1">
      <alignment horizontal="center"/>
    </xf>
    <xf numFmtId="1" fontId="59" fillId="0" borderId="1" xfId="468" applyNumberFormat="1" applyFont="1" applyFill="1" applyBorder="1" applyAlignment="1">
      <alignment horizontal="center"/>
    </xf>
    <xf numFmtId="0" fontId="64" fillId="0" borderId="12" xfId="0" applyFont="1" applyFill="1" applyBorder="1" applyAlignment="1">
      <alignment vertical="center"/>
    </xf>
    <xf numFmtId="3" fontId="56" fillId="0" borderId="0" xfId="0" applyNumberFormat="1" applyFont="1" applyFill="1" applyBorder="1" applyAlignment="1"/>
    <xf numFmtId="4" fontId="56" fillId="0" borderId="0" xfId="0" applyNumberFormat="1" applyFont="1" applyFill="1" applyBorder="1" applyAlignment="1"/>
    <xf numFmtId="0" fontId="46" fillId="0" borderId="0" xfId="0" applyFont="1" applyAlignment="1"/>
    <xf numFmtId="0" fontId="59" fillId="0" borderId="16" xfId="0" applyFont="1" applyFill="1" applyBorder="1" applyAlignment="1">
      <alignment horizontal="left"/>
    </xf>
    <xf numFmtId="176" fontId="59" fillId="0" borderId="1" xfId="425" applyNumberFormat="1" applyFont="1" applyFill="1" applyBorder="1" applyAlignment="1" applyProtection="1">
      <alignment horizontal="center"/>
    </xf>
    <xf numFmtId="14" fontId="59" fillId="0" borderId="0" xfId="468" applyNumberFormat="1" applyFont="1" applyFill="1" applyBorder="1" applyAlignment="1">
      <alignment horizontal="center" vertical="center"/>
    </xf>
    <xf numFmtId="3" fontId="59" fillId="0" borderId="0" xfId="425" applyNumberFormat="1" applyFont="1" applyFill="1" applyBorder="1" applyAlignment="1" applyProtection="1">
      <alignment horizontal="center" vertical="center"/>
    </xf>
    <xf numFmtId="14" fontId="59" fillId="0" borderId="0" xfId="411" applyNumberFormat="1" applyFont="1" applyFill="1" applyBorder="1" applyAlignment="1" applyProtection="1">
      <alignment horizontal="left"/>
    </xf>
    <xf numFmtId="3" fontId="59" fillId="0" borderId="0" xfId="0" applyNumberFormat="1" applyFont="1" applyFill="1" applyBorder="1" applyAlignment="1">
      <alignment horizontal="left" vertical="center"/>
    </xf>
    <xf numFmtId="165" fontId="60" fillId="0" borderId="0" xfId="410" applyNumberFormat="1" applyFont="1" applyAlignment="1">
      <alignment horizontal="left"/>
    </xf>
    <xf numFmtId="169" fontId="49" fillId="0" borderId="0" xfId="410" applyNumberFormat="1" applyFont="1" applyFill="1" applyAlignment="1">
      <alignment horizontal="left" vertical="center"/>
    </xf>
    <xf numFmtId="0" fontId="59" fillId="0" borderId="1" xfId="469" applyFont="1" applyFill="1" applyBorder="1" applyAlignment="1">
      <alignment horizontal="left" vertical="center"/>
    </xf>
    <xf numFmtId="0" fontId="59" fillId="0" borderId="1" xfId="469" applyFont="1" applyFill="1" applyBorder="1" applyAlignment="1"/>
    <xf numFmtId="3" fontId="59" fillId="0" borderId="1" xfId="469" applyNumberFormat="1" applyFont="1" applyFill="1" applyBorder="1" applyAlignment="1">
      <alignment horizontal="center" vertical="center"/>
    </xf>
    <xf numFmtId="14" fontId="59" fillId="0" borderId="1" xfId="469" applyNumberFormat="1" applyFont="1" applyFill="1" applyBorder="1" applyAlignment="1">
      <alignment horizontal="center" vertical="center"/>
    </xf>
    <xf numFmtId="4" fontId="59" fillId="0" borderId="1" xfId="469" applyNumberFormat="1" applyFont="1" applyFill="1" applyBorder="1" applyAlignment="1">
      <alignment horizontal="left" vertical="center"/>
    </xf>
    <xf numFmtId="0" fontId="59" fillId="0" borderId="16" xfId="469" applyFont="1" applyFill="1" applyBorder="1" applyAlignment="1">
      <alignment horizontal="left" vertical="center"/>
    </xf>
    <xf numFmtId="0" fontId="59" fillId="0" borderId="16" xfId="469" applyFont="1" applyFill="1" applyBorder="1" applyAlignment="1"/>
    <xf numFmtId="4" fontId="59" fillId="0" borderId="16" xfId="0" applyNumberFormat="1" applyFont="1" applyFill="1" applyBorder="1" applyAlignment="1">
      <alignment horizontal="left" vertical="center"/>
    </xf>
    <xf numFmtId="3" fontId="59" fillId="0" borderId="16" xfId="469" applyNumberFormat="1" applyFont="1" applyFill="1" applyBorder="1" applyAlignment="1">
      <alignment horizontal="center" vertical="center"/>
    </xf>
    <xf numFmtId="14" fontId="59" fillId="0" borderId="16" xfId="469" applyNumberFormat="1" applyFont="1" applyFill="1" applyBorder="1" applyAlignment="1">
      <alignment horizontal="center" vertical="center"/>
    </xf>
    <xf numFmtId="0" fontId="68" fillId="0" borderId="0" xfId="0" applyFont="1"/>
    <xf numFmtId="3" fontId="59" fillId="0" borderId="0" xfId="0" applyNumberFormat="1" applyFont="1" applyFill="1" applyBorder="1" applyAlignment="1">
      <alignment horizontal="center" vertical="center"/>
    </xf>
    <xf numFmtId="0" fontId="59" fillId="0" borderId="0" xfId="0" applyFont="1" applyFill="1" applyBorder="1" applyAlignment="1"/>
    <xf numFmtId="0" fontId="59" fillId="0" borderId="0" xfId="0" applyFont="1" applyFill="1" applyBorder="1" applyAlignment="1">
      <alignment horizontal="left" vertical="center"/>
    </xf>
    <xf numFmtId="4" fontId="59" fillId="0" borderId="0" xfId="0" applyNumberFormat="1" applyFont="1" applyFill="1" applyBorder="1" applyAlignment="1">
      <alignment horizontal="left" vertical="center"/>
    </xf>
    <xf numFmtId="0" fontId="59" fillId="0" borderId="0" xfId="469" applyFont="1" applyFill="1" applyBorder="1" applyAlignment="1">
      <alignment horizontal="left" vertical="center"/>
    </xf>
    <xf numFmtId="14" fontId="59" fillId="0" borderId="0" xfId="469" applyNumberFormat="1" applyFont="1" applyFill="1" applyBorder="1" applyAlignment="1">
      <alignment horizontal="center" vertical="center"/>
    </xf>
    <xf numFmtId="0" fontId="59" fillId="0" borderId="1" xfId="411" applyNumberFormat="1" applyFont="1" applyFill="1" applyBorder="1" applyAlignment="1" applyProtection="1"/>
    <xf numFmtId="3" fontId="59" fillId="0" borderId="0" xfId="469" applyNumberFormat="1" applyFont="1" applyFill="1" applyBorder="1" applyAlignment="1">
      <alignment horizontal="center" vertical="center"/>
    </xf>
    <xf numFmtId="0" fontId="59" fillId="0" borderId="1" xfId="469" applyNumberFormat="1" applyFont="1" applyFill="1" applyBorder="1" applyAlignment="1">
      <alignment horizontal="left" vertical="center"/>
    </xf>
    <xf numFmtId="3" fontId="64" fillId="0" borderId="1" xfId="0" applyNumberFormat="1" applyFont="1" applyBorder="1" applyAlignment="1">
      <alignment horizontal="left"/>
    </xf>
    <xf numFmtId="3" fontId="48" fillId="0" borderId="1" xfId="0" applyNumberFormat="1" applyFont="1" applyBorder="1" applyAlignment="1">
      <alignment horizontal="left"/>
    </xf>
    <xf numFmtId="3" fontId="60" fillId="0" borderId="0" xfId="0" applyNumberFormat="1" applyFont="1" applyFill="1" applyBorder="1" applyAlignment="1">
      <alignment horizontal="center"/>
    </xf>
    <xf numFmtId="0" fontId="59" fillId="0" borderId="0" xfId="378" applyFont="1" applyFill="1" applyBorder="1" applyAlignment="1">
      <alignment horizontal="left" vertical="center"/>
    </xf>
    <xf numFmtId="14" fontId="59" fillId="0" borderId="0" xfId="378" applyNumberFormat="1" applyFont="1" applyFill="1" applyBorder="1" applyAlignment="1">
      <alignment horizontal="left" vertical="center"/>
    </xf>
    <xf numFmtId="4" fontId="59" fillId="0" borderId="0" xfId="378" applyNumberFormat="1" applyFont="1" applyFill="1" applyBorder="1" applyAlignment="1">
      <alignment horizontal="left" vertical="center"/>
    </xf>
    <xf numFmtId="0" fontId="59" fillId="0" borderId="0" xfId="378" applyFont="1" applyFill="1" applyBorder="1" applyAlignment="1">
      <alignment horizontal="center" vertical="center"/>
    </xf>
    <xf numFmtId="0" fontId="60" fillId="0" borderId="0" xfId="0" applyFont="1" applyFill="1" applyBorder="1" applyAlignment="1">
      <alignment horizontal="center"/>
    </xf>
    <xf numFmtId="14" fontId="59" fillId="0" borderId="0" xfId="378" applyNumberFormat="1" applyFont="1" applyFill="1" applyBorder="1" applyAlignment="1">
      <alignment horizontal="center" vertical="center"/>
    </xf>
    <xf numFmtId="0" fontId="59" fillId="0" borderId="0" xfId="443" applyFont="1" applyFill="1" applyBorder="1" applyAlignment="1">
      <alignment horizontal="left" vertical="center" wrapText="1" shrinkToFit="1"/>
    </xf>
    <xf numFmtId="165" fontId="48" fillId="0" borderId="0" xfId="0" applyNumberFormat="1" applyFont="1" applyFill="1" applyAlignment="1"/>
    <xf numFmtId="1" fontId="59" fillId="0" borderId="1" xfId="0" applyNumberFormat="1" applyFont="1" applyFill="1" applyBorder="1" applyAlignment="1">
      <alignment horizontal="center"/>
    </xf>
    <xf numFmtId="14" fontId="59" fillId="0" borderId="1" xfId="0" applyNumberFormat="1" applyFont="1" applyFill="1" applyBorder="1" applyAlignment="1">
      <alignment horizontal="center" vertical="center"/>
    </xf>
    <xf numFmtId="0" fontId="59" fillId="0" borderId="1" xfId="378" applyFont="1" applyFill="1" applyBorder="1" applyAlignment="1">
      <alignment horizontal="left" vertical="center"/>
    </xf>
    <xf numFmtId="0" fontId="59" fillId="0" borderId="1" xfId="0" applyFont="1" applyFill="1" applyBorder="1" applyAlignment="1">
      <alignment horizontal="center" vertical="center" wrapText="1"/>
    </xf>
    <xf numFmtId="14" fontId="59" fillId="0" borderId="1" xfId="470" applyNumberFormat="1" applyFont="1" applyFill="1" applyBorder="1" applyAlignment="1">
      <alignment horizontal="center"/>
    </xf>
    <xf numFmtId="0" fontId="59" fillId="0" borderId="1" xfId="470" applyFont="1" applyFill="1" applyBorder="1"/>
    <xf numFmtId="3" fontId="59" fillId="0" borderId="1" xfId="470" applyNumberFormat="1" applyFont="1" applyFill="1" applyBorder="1" applyAlignment="1">
      <alignment horizontal="center"/>
    </xf>
    <xf numFmtId="0" fontId="59" fillId="0" borderId="1" xfId="470" applyFont="1" applyFill="1" applyBorder="1" applyAlignment="1">
      <alignment horizontal="center"/>
    </xf>
    <xf numFmtId="0" fontId="59" fillId="0" borderId="1" xfId="470" applyFont="1" applyFill="1" applyBorder="1" applyAlignment="1"/>
    <xf numFmtId="4" fontId="59" fillId="0" borderId="1" xfId="470" applyNumberFormat="1" applyFont="1" applyFill="1" applyBorder="1" applyAlignment="1">
      <alignment horizontal="left" vertical="center"/>
    </xf>
    <xf numFmtId="3" fontId="59" fillId="0" borderId="1" xfId="425" applyNumberFormat="1" applyFont="1" applyFill="1" applyBorder="1" applyAlignment="1" applyProtection="1">
      <alignment horizontal="center"/>
    </xf>
    <xf numFmtId="0" fontId="59" fillId="0" borderId="1" xfId="425" applyFont="1" applyFill="1" applyBorder="1" applyAlignment="1" applyProtection="1">
      <alignment horizontal="center"/>
    </xf>
    <xf numFmtId="169" fontId="59" fillId="0" borderId="1" xfId="410" applyNumberFormat="1" applyFont="1" applyFill="1" applyBorder="1" applyAlignment="1">
      <alignment horizontal="center"/>
    </xf>
    <xf numFmtId="169" fontId="59" fillId="0" borderId="16" xfId="410" applyNumberFormat="1" applyFont="1" applyFill="1" applyBorder="1" applyAlignment="1">
      <alignment horizontal="center"/>
    </xf>
    <xf numFmtId="3" fontId="59" fillId="0" borderId="1" xfId="410" applyNumberFormat="1" applyFont="1" applyFill="1" applyBorder="1" applyAlignment="1">
      <alignment horizontal="center"/>
    </xf>
    <xf numFmtId="0" fontId="59" fillId="0" borderId="1" xfId="470" applyFont="1" applyFill="1" applyBorder="1" applyAlignment="1">
      <alignment horizontal="left" vertical="center"/>
    </xf>
    <xf numFmtId="1" fontId="59" fillId="0" borderId="1" xfId="469" applyNumberFormat="1" applyFont="1" applyFill="1" applyBorder="1" applyAlignment="1">
      <alignment horizontal="center"/>
    </xf>
    <xf numFmtId="1" fontId="59" fillId="0" borderId="1" xfId="467" applyNumberFormat="1" applyFont="1" applyFill="1" applyBorder="1" applyAlignment="1">
      <alignment horizontal="center"/>
    </xf>
    <xf numFmtId="0" fontId="59" fillId="0" borderId="1" xfId="411" applyFont="1" applyFill="1" applyBorder="1" applyAlignment="1" applyProtection="1">
      <alignment horizontal="left"/>
    </xf>
    <xf numFmtId="176" fontId="59" fillId="0" borderId="16" xfId="425" applyNumberFormat="1" applyFont="1" applyFill="1" applyBorder="1" applyAlignment="1" applyProtection="1">
      <alignment horizontal="center"/>
    </xf>
    <xf numFmtId="3" fontId="59" fillId="0" borderId="1" xfId="425" applyNumberFormat="1" applyFont="1" applyFill="1" applyBorder="1" applyAlignment="1" applyProtection="1">
      <alignment horizontal="center" vertical="center"/>
    </xf>
    <xf numFmtId="14" fontId="59" fillId="0" borderId="1" xfId="411" applyNumberFormat="1" applyFont="1" applyFill="1" applyBorder="1" applyAlignment="1" applyProtection="1">
      <alignment horizontal="left"/>
    </xf>
    <xf numFmtId="3" fontId="59" fillId="0" borderId="1" xfId="0" applyNumberFormat="1" applyFont="1" applyFill="1" applyBorder="1" applyAlignment="1">
      <alignment horizontal="left" vertical="center"/>
    </xf>
    <xf numFmtId="3" fontId="59" fillId="0" borderId="16" xfId="425" applyNumberFormat="1" applyFont="1" applyFill="1" applyBorder="1" applyAlignment="1" applyProtection="1">
      <alignment horizontal="center" vertical="center"/>
    </xf>
    <xf numFmtId="0" fontId="59" fillId="0" borderId="16" xfId="469" applyNumberFormat="1" applyFont="1" applyFill="1" applyBorder="1" applyAlignment="1">
      <alignment horizontal="left" vertical="center"/>
    </xf>
    <xf numFmtId="14" fontId="59" fillId="0" borderId="16" xfId="411" applyNumberFormat="1" applyFont="1" applyFill="1" applyBorder="1" applyAlignment="1" applyProtection="1">
      <alignment horizontal="left"/>
    </xf>
    <xf numFmtId="4" fontId="59" fillId="0" borderId="16" xfId="462" applyNumberFormat="1" applyFont="1" applyFill="1" applyBorder="1" applyAlignment="1">
      <alignment horizontal="left" vertical="center"/>
    </xf>
    <xf numFmtId="3" fontId="59" fillId="0" borderId="16" xfId="0" applyNumberFormat="1" applyFont="1" applyFill="1" applyBorder="1" applyAlignment="1">
      <alignment horizontal="left" vertical="center"/>
    </xf>
    <xf numFmtId="1" fontId="59" fillId="0" borderId="16" xfId="469" applyNumberFormat="1" applyFont="1" applyFill="1" applyBorder="1" applyAlignment="1">
      <alignment horizontal="center"/>
    </xf>
    <xf numFmtId="14" fontId="59" fillId="0" borderId="16" xfId="468" applyNumberFormat="1" applyFont="1" applyFill="1" applyBorder="1" applyAlignment="1">
      <alignment horizontal="center" vertical="center"/>
    </xf>
    <xf numFmtId="0" fontId="59" fillId="0" borderId="0" xfId="469" applyNumberFormat="1" applyFont="1" applyFill="1" applyBorder="1" applyAlignment="1">
      <alignment horizontal="left" vertical="center"/>
    </xf>
    <xf numFmtId="0" fontId="59" fillId="0" borderId="0" xfId="469" applyFont="1" applyFill="1" applyBorder="1" applyAlignment="1"/>
    <xf numFmtId="1" fontId="59" fillId="0" borderId="0" xfId="469" applyNumberFormat="1" applyFont="1" applyFill="1" applyBorder="1" applyAlignment="1">
      <alignment horizontal="center"/>
    </xf>
    <xf numFmtId="0" fontId="59" fillId="0" borderId="16" xfId="0" applyFont="1" applyFill="1" applyBorder="1"/>
    <xf numFmtId="3" fontId="60" fillId="0" borderId="15" xfId="0" applyNumberFormat="1" applyFont="1" applyFill="1" applyBorder="1" applyAlignment="1">
      <alignment horizontal="center"/>
    </xf>
    <xf numFmtId="14" fontId="59" fillId="0" borderId="1" xfId="378" applyNumberFormat="1" applyFont="1" applyFill="1" applyBorder="1" applyAlignment="1">
      <alignment horizontal="left" vertical="center"/>
    </xf>
    <xf numFmtId="0" fontId="59" fillId="0" borderId="1" xfId="443" applyFont="1" applyFill="1" applyBorder="1" applyAlignment="1">
      <alignment horizontal="center" vertical="center" wrapText="1" shrinkToFit="1"/>
    </xf>
    <xf numFmtId="0" fontId="59" fillId="0" borderId="1" xfId="378" applyFont="1" applyFill="1" applyBorder="1" applyAlignment="1">
      <alignment horizontal="center" vertical="center"/>
    </xf>
    <xf numFmtId="0" fontId="60" fillId="0" borderId="1" xfId="0" applyFont="1" applyFill="1" applyBorder="1" applyAlignment="1">
      <alignment horizontal="center"/>
    </xf>
    <xf numFmtId="14" fontId="59" fillId="0" borderId="1" xfId="378" applyNumberFormat="1" applyFont="1" applyFill="1" applyBorder="1" applyAlignment="1">
      <alignment horizontal="center" vertical="center"/>
    </xf>
    <xf numFmtId="0" fontId="59" fillId="0" borderId="16" xfId="411" applyFont="1" applyFill="1" applyBorder="1" applyAlignment="1" applyProtection="1">
      <alignment horizontal="left"/>
    </xf>
    <xf numFmtId="0" fontId="59" fillId="0" borderId="16" xfId="411" applyNumberFormat="1" applyFont="1" applyFill="1" applyBorder="1" applyAlignment="1" applyProtection="1">
      <alignment horizontal="center"/>
    </xf>
    <xf numFmtId="3" fontId="59" fillId="0" borderId="1" xfId="410" applyNumberFormat="1" applyFont="1" applyFill="1" applyBorder="1" applyAlignment="1" applyProtection="1">
      <alignment horizontal="center"/>
    </xf>
    <xf numFmtId="3" fontId="59" fillId="0" borderId="16" xfId="410" applyNumberFormat="1" applyFont="1" applyFill="1" applyBorder="1" applyAlignment="1" applyProtection="1">
      <alignment horizontal="center"/>
    </xf>
    <xf numFmtId="0" fontId="54" fillId="0" borderId="0" xfId="0" applyFont="1" applyAlignment="1">
      <alignment horizontal="right" vertical="center" wrapText="1"/>
    </xf>
    <xf numFmtId="0" fontId="53" fillId="0" borderId="0" xfId="0" applyFont="1" applyAlignment="1">
      <alignment horizontal="right" vertical="center" wrapText="1"/>
    </xf>
    <xf numFmtId="0" fontId="49" fillId="0" borderId="0" xfId="0" applyFont="1" applyFill="1" applyBorder="1" applyAlignment="1">
      <alignment horizontal="center" vertical="center"/>
    </xf>
    <xf numFmtId="0" fontId="50" fillId="0" borderId="0" xfId="0" applyFont="1" applyAlignment="1">
      <alignment horizontal="center"/>
    </xf>
    <xf numFmtId="0" fontId="49" fillId="0" borderId="0" xfId="0" applyFont="1" applyFill="1" applyBorder="1" applyAlignment="1">
      <alignment horizontal="right"/>
    </xf>
    <xf numFmtId="3" fontId="49" fillId="0" borderId="0" xfId="410" applyNumberFormat="1" applyFont="1" applyFill="1" applyBorder="1" applyAlignment="1">
      <alignment horizontal="left" vertical="center"/>
    </xf>
    <xf numFmtId="49" fontId="49" fillId="0" borderId="0" xfId="0" quotePrefix="1" applyNumberFormat="1" applyFont="1" applyFill="1" applyBorder="1" applyAlignment="1">
      <alignment horizontal="left" vertical="center"/>
    </xf>
    <xf numFmtId="49" fontId="49" fillId="0" borderId="0" xfId="0" applyNumberFormat="1" applyFont="1" applyFill="1" applyBorder="1" applyAlignment="1">
      <alignment horizontal="left" vertical="center"/>
    </xf>
    <xf numFmtId="0" fontId="51" fillId="0" borderId="0" xfId="0" applyFont="1" applyFill="1" applyAlignment="1">
      <alignment horizontal="center"/>
    </xf>
    <xf numFmtId="3" fontId="51" fillId="0" borderId="0" xfId="0" applyNumberFormat="1" applyFont="1" applyAlignment="1">
      <alignment horizontal="center"/>
    </xf>
    <xf numFmtId="0" fontId="49" fillId="0" borderId="0" xfId="0" applyFont="1" applyAlignment="1">
      <alignment horizontal="right" vertical="center"/>
    </xf>
    <xf numFmtId="169" fontId="49" fillId="0" borderId="0" xfId="410" applyNumberFormat="1" applyFont="1" applyFill="1" applyAlignment="1">
      <alignment horizontal="left" vertical="center"/>
    </xf>
    <xf numFmtId="0" fontId="49" fillId="0" borderId="0" xfId="0" applyFont="1" applyFill="1" applyAlignment="1">
      <alignment horizontal="right" vertical="center"/>
    </xf>
    <xf numFmtId="3" fontId="48" fillId="0" borderId="14" xfId="0" applyNumberFormat="1" applyFont="1" applyBorder="1" applyAlignment="1"/>
    <xf numFmtId="3" fontId="48" fillId="0" borderId="15" xfId="0" applyNumberFormat="1" applyFont="1" applyBorder="1" applyAlignment="1"/>
    <xf numFmtId="49" fontId="63" fillId="0" borderId="0" xfId="0" applyNumberFormat="1" applyFont="1" applyFill="1" applyAlignment="1">
      <alignment horizontal="right" vertical="center"/>
    </xf>
  </cellXfs>
  <cellStyles count="471">
    <cellStyle name="20% - Accent1 2" xfId="2"/>
    <cellStyle name="20% - Accent2 2" xfId="3"/>
    <cellStyle name="20% - Accent3 2" xfId="4"/>
    <cellStyle name="20% - Accent4 2" xfId="5"/>
    <cellStyle name="20% - Accent5 2" xfId="6"/>
    <cellStyle name="20% - Accent6 2" xfId="7"/>
    <cellStyle name="20% - Énfasis1" xfId="8"/>
    <cellStyle name="20% - Énfasis2" xfId="9"/>
    <cellStyle name="20% - Énfasis3" xfId="10"/>
    <cellStyle name="20% - Énfasis4" xfId="11"/>
    <cellStyle name="20% - Énfasis5" xfId="12"/>
    <cellStyle name="20% - Énfasis6" xfId="13"/>
    <cellStyle name="20% - Акцент1 2" xfId="14"/>
    <cellStyle name="20% - Акцент1 3" xfId="15"/>
    <cellStyle name="20% - Акцент1 4" xfId="16"/>
    <cellStyle name="20% - Акцент1 5" xfId="17"/>
    <cellStyle name="20% - Акцент2 2" xfId="18"/>
    <cellStyle name="20% - Акцент2 3" xfId="19"/>
    <cellStyle name="20% - Акцент2 4" xfId="20"/>
    <cellStyle name="20% - Акцент2 5" xfId="21"/>
    <cellStyle name="20% - Акцент3 2" xfId="22"/>
    <cellStyle name="20% - Акцент3 3" xfId="23"/>
    <cellStyle name="20% - Акцент3 4" xfId="24"/>
    <cellStyle name="20% - Акцент3 5" xfId="25"/>
    <cellStyle name="20% - Акцент4 2" xfId="26"/>
    <cellStyle name="20% - Акцент4 3" xfId="27"/>
    <cellStyle name="20% - Акцент4 4" xfId="28"/>
    <cellStyle name="20% - Акцент4 5" xfId="29"/>
    <cellStyle name="20% - Акцент5 2" xfId="30"/>
    <cellStyle name="20% - Акцент5 3" xfId="31"/>
    <cellStyle name="20% - Акцент5 4" xfId="32"/>
    <cellStyle name="20% - Акцент5 5" xfId="33"/>
    <cellStyle name="20% - Акцент6 2" xfId="34"/>
    <cellStyle name="20% - Акцент6 3" xfId="35"/>
    <cellStyle name="20% - Акцент6 4" xfId="36"/>
    <cellStyle name="20% - Акцент6 5" xfId="37"/>
    <cellStyle name="40% - Accent1 2" xfId="38"/>
    <cellStyle name="40% - Accent2 2" xfId="39"/>
    <cellStyle name="40% - Accent3 2" xfId="40"/>
    <cellStyle name="40% - Accent4 2" xfId="41"/>
    <cellStyle name="40% - Accent5 2" xfId="42"/>
    <cellStyle name="40% - Accent6 2" xfId="43"/>
    <cellStyle name="40% - Énfasis1" xfId="44"/>
    <cellStyle name="40% - Énfasis2" xfId="45"/>
    <cellStyle name="40% - Énfasis3" xfId="46"/>
    <cellStyle name="40% - Énfasis4" xfId="47"/>
    <cellStyle name="40% - Énfasis5" xfId="48"/>
    <cellStyle name="40% - Énfasis6" xfId="49"/>
    <cellStyle name="40% - Акцент1 2" xfId="50"/>
    <cellStyle name="40% - Акцент1 3" xfId="51"/>
    <cellStyle name="40% - Акцент1 4" xfId="52"/>
    <cellStyle name="40% - Акцент1 5" xfId="53"/>
    <cellStyle name="40% - Акцент2 2" xfId="54"/>
    <cellStyle name="40% - Акцент2 3" xfId="55"/>
    <cellStyle name="40% - Акцент2 4" xfId="56"/>
    <cellStyle name="40% - Акцент2 5" xfId="57"/>
    <cellStyle name="40% - Акцент3 2" xfId="58"/>
    <cellStyle name="40% - Акцент3 3" xfId="59"/>
    <cellStyle name="40% - Акцент3 4" xfId="60"/>
    <cellStyle name="40% - Акцент3 5" xfId="61"/>
    <cellStyle name="40% - Акцент4 2" xfId="62"/>
    <cellStyle name="40% - Акцент4 3" xfId="63"/>
    <cellStyle name="40% - Акцент4 4" xfId="64"/>
    <cellStyle name="40% - Акцент4 5" xfId="65"/>
    <cellStyle name="40% - Акцент5 2" xfId="66"/>
    <cellStyle name="40% - Акцент5 3" xfId="67"/>
    <cellStyle name="40% - Акцент5 4" xfId="68"/>
    <cellStyle name="40% - Акцент5 5" xfId="69"/>
    <cellStyle name="40% - Акцент6 2" xfId="70"/>
    <cellStyle name="40% - Акцент6 3" xfId="71"/>
    <cellStyle name="40% - Акцент6 4" xfId="72"/>
    <cellStyle name="40% - Акцент6 5" xfId="73"/>
    <cellStyle name="60% - Accent1 2" xfId="74"/>
    <cellStyle name="60% - Accent2 2" xfId="75"/>
    <cellStyle name="60% - Accent3 2" xfId="76"/>
    <cellStyle name="60% - Accent4 2" xfId="77"/>
    <cellStyle name="60% - Accent5 2" xfId="78"/>
    <cellStyle name="60% - Accent6 2" xfId="79"/>
    <cellStyle name="60% - Énfasis1" xfId="80"/>
    <cellStyle name="60% - Énfasis2" xfId="81"/>
    <cellStyle name="60% - Énfasis3" xfId="82"/>
    <cellStyle name="60% - Énfasis4" xfId="83"/>
    <cellStyle name="60% - Énfasis5" xfId="84"/>
    <cellStyle name="60% - Énfasis6" xfId="85"/>
    <cellStyle name="60% - Акцент1 2" xfId="86"/>
    <cellStyle name="60% - Акцент1 3" xfId="87"/>
    <cellStyle name="60% - Акцент1 4" xfId="88"/>
    <cellStyle name="60% - Акцент1 5" xfId="89"/>
    <cellStyle name="60% - Акцент2 2" xfId="90"/>
    <cellStyle name="60% - Акцент2 3" xfId="91"/>
    <cellStyle name="60% - Акцент2 4" xfId="92"/>
    <cellStyle name="60% - Акцент2 5" xfId="93"/>
    <cellStyle name="60% - Акцент3 2" xfId="94"/>
    <cellStyle name="60% - Акцент3 3" xfId="95"/>
    <cellStyle name="60% - Акцент3 4" xfId="96"/>
    <cellStyle name="60% - Акцент3 5" xfId="97"/>
    <cellStyle name="60% - Акцент4 2" xfId="98"/>
    <cellStyle name="60% - Акцент4 3" xfId="99"/>
    <cellStyle name="60% - Акцент4 4" xfId="100"/>
    <cellStyle name="60% - Акцент4 5" xfId="101"/>
    <cellStyle name="60% - Акцент5 2" xfId="102"/>
    <cellStyle name="60% - Акцент5 3" xfId="103"/>
    <cellStyle name="60% - Акцент5 4" xfId="104"/>
    <cellStyle name="60% - Акцент5 5" xfId="105"/>
    <cellStyle name="60% - Акцент6 2" xfId="106"/>
    <cellStyle name="60% - Акцент6 3" xfId="107"/>
    <cellStyle name="60% - Акцент6 4" xfId="108"/>
    <cellStyle name="60% - Акцент6 5" xfId="109"/>
    <cellStyle name="Accent1 2" xfId="110"/>
    <cellStyle name="Accent2 2" xfId="111"/>
    <cellStyle name="Accent3 2" xfId="112"/>
    <cellStyle name="Accent4 2" xfId="113"/>
    <cellStyle name="Accent5 2" xfId="114"/>
    <cellStyle name="Accent6 2" xfId="115"/>
    <cellStyle name="Berekening 2" xfId="116"/>
    <cellStyle name="Buena" xfId="117"/>
    <cellStyle name="Cálculo" xfId="118"/>
    <cellStyle name="Celda de comprobación" xfId="119"/>
    <cellStyle name="Celda vinculada" xfId="120"/>
    <cellStyle name="Comma 2" xfId="121"/>
    <cellStyle name="Comma 2 2" xfId="122"/>
    <cellStyle name="Controlecel 2" xfId="123"/>
    <cellStyle name="Encabezado 4" xfId="124"/>
    <cellStyle name="Énfasis1" xfId="125"/>
    <cellStyle name="Énfasis2" xfId="126"/>
    <cellStyle name="Énfasis3" xfId="127"/>
    <cellStyle name="Énfasis4" xfId="128"/>
    <cellStyle name="Énfasis5" xfId="129"/>
    <cellStyle name="Énfasis6" xfId="130"/>
    <cellStyle name="Entrada" xfId="131"/>
    <cellStyle name="Gekoppelde cel 2" xfId="132"/>
    <cellStyle name="Goed 2" xfId="133"/>
    <cellStyle name="Hyperlink 2" xfId="134"/>
    <cellStyle name="Incorrecto" xfId="135"/>
    <cellStyle name="Invoer 2" xfId="136"/>
    <cellStyle name="Komma [0] 2" xfId="137"/>
    <cellStyle name="Komma 10" xfId="138"/>
    <cellStyle name="Komma 10 2" xfId="139"/>
    <cellStyle name="Komma 10 2 2" xfId="140"/>
    <cellStyle name="Komma 10 2 3" xfId="141"/>
    <cellStyle name="Komma 10 2 3 2" xfId="142"/>
    <cellStyle name="Komma 10 3" xfId="143"/>
    <cellStyle name="Komma 10 3 2" xfId="144"/>
    <cellStyle name="Komma 11" xfId="145"/>
    <cellStyle name="Komma 11 2" xfId="146"/>
    <cellStyle name="Komma 11 2 2" xfId="147"/>
    <cellStyle name="Komma 12" xfId="148"/>
    <cellStyle name="Komma 12 2" xfId="149"/>
    <cellStyle name="Komma 12 3" xfId="150"/>
    <cellStyle name="Komma 12 3 2" xfId="151"/>
    <cellStyle name="Komma 2" xfId="152"/>
    <cellStyle name="Komma 2 2" xfId="153"/>
    <cellStyle name="Komma 2 2 2" xfId="154"/>
    <cellStyle name="Komma 2 3" xfId="155"/>
    <cellStyle name="Komma 3" xfId="156"/>
    <cellStyle name="Komma 3 2" xfId="157"/>
    <cellStyle name="Komma 3 2 2" xfId="158"/>
    <cellStyle name="Komma 3 2 2 2" xfId="159"/>
    <cellStyle name="Komma 3 2 2 2 2" xfId="160"/>
    <cellStyle name="Komma 3 2 2 3" xfId="161"/>
    <cellStyle name="Komma 3 2 3" xfId="162"/>
    <cellStyle name="Komma 3 2 3 2" xfId="163"/>
    <cellStyle name="Komma 3 2 4" xfId="164"/>
    <cellStyle name="Komma 3 3" xfId="165"/>
    <cellStyle name="Komma 3 3 2" xfId="166"/>
    <cellStyle name="Komma 3 3 2 2" xfId="167"/>
    <cellStyle name="Komma 3 3 3" xfId="168"/>
    <cellStyle name="Komma 3 4" xfId="169"/>
    <cellStyle name="Komma 3 4 2" xfId="170"/>
    <cellStyle name="Komma 3 5" xfId="171"/>
    <cellStyle name="Komma 4" xfId="172"/>
    <cellStyle name="Komma 4 2" xfId="173"/>
    <cellStyle name="Komma 4 2 2" xfId="174"/>
    <cellStyle name="Komma 4 2 2 2" xfId="175"/>
    <cellStyle name="Komma 4 2 3" xfId="176"/>
    <cellStyle name="Komma 4 3" xfId="177"/>
    <cellStyle name="Komma 5" xfId="178"/>
    <cellStyle name="Komma 5 2" xfId="179"/>
    <cellStyle name="Komma 5 2 2" xfId="180"/>
    <cellStyle name="Komma 5 2 2 2" xfId="181"/>
    <cellStyle name="Komma 5 2 2 2 2" xfId="182"/>
    <cellStyle name="Komma 5 2 2 3" xfId="183"/>
    <cellStyle name="Komma 5 2 3" xfId="184"/>
    <cellStyle name="Komma 5 3" xfId="185"/>
    <cellStyle name="Komma 6" xfId="186"/>
    <cellStyle name="Komma 6 2" xfId="187"/>
    <cellStyle name="Komma 6 2 2" xfId="188"/>
    <cellStyle name="Komma 6 3" xfId="189"/>
    <cellStyle name="Komma 7" xfId="190"/>
    <cellStyle name="Komma 7 2" xfId="191"/>
    <cellStyle name="Komma 7 2 2" xfId="192"/>
    <cellStyle name="Komma 7 3" xfId="193"/>
    <cellStyle name="Komma 8" xfId="194"/>
    <cellStyle name="Komma 8 2" xfId="195"/>
    <cellStyle name="Komma 9" xfId="196"/>
    <cellStyle name="Komma 9 2" xfId="197"/>
    <cellStyle name="Kop 1 2" xfId="198"/>
    <cellStyle name="Kop 2 2" xfId="199"/>
    <cellStyle name="Kop 3 2" xfId="200"/>
    <cellStyle name="Kop 4 2" xfId="201"/>
    <cellStyle name="Neutraal 2" xfId="202"/>
    <cellStyle name="Neutral 2" xfId="203"/>
    <cellStyle name="Neutral 3" xfId="204"/>
    <cellStyle name="Normal 10" xfId="205"/>
    <cellStyle name="Normal 11" xfId="206"/>
    <cellStyle name="Normal 11 2" xfId="207"/>
    <cellStyle name="Normal 12" xfId="208"/>
    <cellStyle name="Normal 13" xfId="209"/>
    <cellStyle name="Normal 2" xfId="210"/>
    <cellStyle name="Normal 2 2" xfId="211"/>
    <cellStyle name="Normal 2 3" xfId="212"/>
    <cellStyle name="Normal 2 3 2" xfId="213"/>
    <cellStyle name="Normal 2 3 3" xfId="214"/>
    <cellStyle name="Normal 3" xfId="215"/>
    <cellStyle name="Normal 4" xfId="216"/>
    <cellStyle name="Normal 4 2" xfId="217"/>
    <cellStyle name="Normal 5" xfId="218"/>
    <cellStyle name="Normal 6" xfId="219"/>
    <cellStyle name="Normal 6 2" xfId="220"/>
    <cellStyle name="Normal 7" xfId="221"/>
    <cellStyle name="Normal 8" xfId="222"/>
    <cellStyle name="Normal 9" xfId="223"/>
    <cellStyle name="Notas" xfId="224"/>
    <cellStyle name="Notas 2" xfId="225"/>
    <cellStyle name="Notas 2 2" xfId="226"/>
    <cellStyle name="Notas 3" xfId="227"/>
    <cellStyle name="Notitie 2" xfId="228"/>
    <cellStyle name="Notitie 2 2" xfId="229"/>
    <cellStyle name="Notitie 2 2 2" xfId="230"/>
    <cellStyle name="Notitie 2 3" xfId="231"/>
    <cellStyle name="Ongeldig 2" xfId="232"/>
    <cellStyle name="Percent 2" xfId="233"/>
    <cellStyle name="Procent 2" xfId="234"/>
    <cellStyle name="Procent 2 2" xfId="235"/>
    <cellStyle name="Procent 3" xfId="236"/>
    <cellStyle name="Procent 3 2" xfId="237"/>
    <cellStyle name="Procent 4" xfId="238"/>
    <cellStyle name="Quantity" xfId="239"/>
    <cellStyle name="Salida" xfId="240"/>
    <cellStyle name="Standaard 10" xfId="241"/>
    <cellStyle name="Standaard 10 2" xfId="242"/>
    <cellStyle name="Standaard 10 2 2" xfId="243"/>
    <cellStyle name="Standaard 11" xfId="244"/>
    <cellStyle name="Standaard 11 2" xfId="245"/>
    <cellStyle name="Standaard 11 3" xfId="246"/>
    <cellStyle name="Standaard 11 3 2" xfId="247"/>
    <cellStyle name="Standaard 2" xfId="248"/>
    <cellStyle name="Standaard 2 2" xfId="249"/>
    <cellStyle name="Standaard 2 2 2" xfId="250"/>
    <cellStyle name="Standaard 2 3" xfId="251"/>
    <cellStyle name="Standaard 3" xfId="252"/>
    <cellStyle name="Standaard 3 2" xfId="253"/>
    <cellStyle name="Standaard 4" xfId="254"/>
    <cellStyle name="Standaard 4 2" xfId="255"/>
    <cellStyle name="Standaard 4 2 2" xfId="256"/>
    <cellStyle name="Standaard 4 2 2 2" xfId="257"/>
    <cellStyle name="Standaard 4 2 3" xfId="258"/>
    <cellStyle name="Standaard 4 3" xfId="259"/>
    <cellStyle name="Standaard 5" xfId="260"/>
    <cellStyle name="Standaard 5 2" xfId="261"/>
    <cellStyle name="Standaard 5 2 2" xfId="262"/>
    <cellStyle name="Standaard 5 3" xfId="263"/>
    <cellStyle name="Standaard 6" xfId="264"/>
    <cellStyle name="Standaard 6 2" xfId="265"/>
    <cellStyle name="Standaard 6 2 2" xfId="266"/>
    <cellStyle name="Standaard 6 3" xfId="267"/>
    <cellStyle name="Standaard 7" xfId="268"/>
    <cellStyle name="Standaard 7 2" xfId="269"/>
    <cellStyle name="Standaard 8" xfId="270"/>
    <cellStyle name="Standaard 8 2" xfId="271"/>
    <cellStyle name="Standaard 9" xfId="272"/>
    <cellStyle name="Standaard 9 2" xfId="273"/>
    <cellStyle name="Standaard 9 2 2" xfId="274"/>
    <cellStyle name="Standaard 9 2 3" xfId="275"/>
    <cellStyle name="Standaard 9 2 3 2" xfId="276"/>
    <cellStyle name="Standaard 9 3" xfId="277"/>
    <cellStyle name="Standaard 9 3 2" xfId="278"/>
    <cellStyle name="Texto de advertencia" xfId="279"/>
    <cellStyle name="Texto explicativo" xfId="280"/>
    <cellStyle name="Titel 2" xfId="281"/>
    <cellStyle name="Título" xfId="282"/>
    <cellStyle name="Título 1" xfId="283"/>
    <cellStyle name="Título 2" xfId="284"/>
    <cellStyle name="Título 3" xfId="285"/>
    <cellStyle name="Totaal 2" xfId="286"/>
    <cellStyle name="Total 2" xfId="287"/>
    <cellStyle name="Total 3" xfId="288"/>
    <cellStyle name="Uitvoer 2" xfId="289"/>
    <cellStyle name="Verklarende tekst 2" xfId="290"/>
    <cellStyle name="Waarschuwingstekst 2" xfId="291"/>
    <cellStyle name="Акцент1 2" xfId="292"/>
    <cellStyle name="Акцент1 3" xfId="293"/>
    <cellStyle name="Акцент1 4" xfId="294"/>
    <cellStyle name="Акцент1 5" xfId="295"/>
    <cellStyle name="Акцент2 2" xfId="296"/>
    <cellStyle name="Акцент2 3" xfId="297"/>
    <cellStyle name="Акцент2 4" xfId="298"/>
    <cellStyle name="Акцент2 5" xfId="299"/>
    <cellStyle name="Акцент3 2" xfId="300"/>
    <cellStyle name="Акцент3 3" xfId="301"/>
    <cellStyle name="Акцент3 4" xfId="302"/>
    <cellStyle name="Акцент3 5" xfId="303"/>
    <cellStyle name="Акцент4 2" xfId="304"/>
    <cellStyle name="Акцент4 3" xfId="305"/>
    <cellStyle name="Акцент4 4" xfId="306"/>
    <cellStyle name="Акцент4 5" xfId="307"/>
    <cellStyle name="Акцент5 2" xfId="308"/>
    <cellStyle name="Акцент5 3" xfId="309"/>
    <cellStyle name="Акцент5 4" xfId="310"/>
    <cellStyle name="Акцент5 5" xfId="311"/>
    <cellStyle name="Акцент6 2" xfId="312"/>
    <cellStyle name="Акцент6 3" xfId="313"/>
    <cellStyle name="Акцент6 4" xfId="314"/>
    <cellStyle name="Акцент6 5" xfId="315"/>
    <cellStyle name="Ввод  2" xfId="316"/>
    <cellStyle name="Ввод  3" xfId="317"/>
    <cellStyle name="Ввод  4" xfId="318"/>
    <cellStyle name="Ввод  5" xfId="319"/>
    <cellStyle name="Вывод 2" xfId="320"/>
    <cellStyle name="Вывод 3" xfId="321"/>
    <cellStyle name="Вывод 4" xfId="322"/>
    <cellStyle name="Вывод 5" xfId="323"/>
    <cellStyle name="Вычисление 2" xfId="324"/>
    <cellStyle name="Вычисление 3" xfId="325"/>
    <cellStyle name="Вычисление 4" xfId="326"/>
    <cellStyle name="Вычисление 5" xfId="327"/>
    <cellStyle name="Гиперссылка 2" xfId="328"/>
    <cellStyle name="Гиперссылка 3" xfId="329"/>
    <cellStyle name="Заголовок 1 2" xfId="331"/>
    <cellStyle name="Заголовок 1 3" xfId="332"/>
    <cellStyle name="Заголовок 1 4" xfId="333"/>
    <cellStyle name="Заголовок 1 5" xfId="334"/>
    <cellStyle name="Заголовок 1 6" xfId="330"/>
    <cellStyle name="Заголовок 2 2" xfId="336"/>
    <cellStyle name="Заголовок 2 3" xfId="337"/>
    <cellStyle name="Заголовок 2 4" xfId="338"/>
    <cellStyle name="Заголовок 2 5" xfId="339"/>
    <cellStyle name="Заголовок 2 6" xfId="335"/>
    <cellStyle name="Заголовок 3 2" xfId="341"/>
    <cellStyle name="Заголовок 3 3" xfId="342"/>
    <cellStyle name="Заголовок 3 4" xfId="343"/>
    <cellStyle name="Заголовок 3 5" xfId="344"/>
    <cellStyle name="Заголовок 3 6" xfId="340"/>
    <cellStyle name="Заголовок 4 2" xfId="346"/>
    <cellStyle name="Заголовок 4 3" xfId="347"/>
    <cellStyle name="Заголовок 4 4" xfId="348"/>
    <cellStyle name="Заголовок 4 5" xfId="349"/>
    <cellStyle name="Заголовок 4 6" xfId="345"/>
    <cellStyle name="Заголовок сводной таблицы" xfId="350"/>
    <cellStyle name="Значение сводной таблицы" xfId="351"/>
    <cellStyle name="Итог 2" xfId="352"/>
    <cellStyle name="Итог 3" xfId="353"/>
    <cellStyle name="Итог 4" xfId="354"/>
    <cellStyle name="Итог 5" xfId="355"/>
    <cellStyle name="Категория сводной таблицы" xfId="356"/>
    <cellStyle name="Контрольная ячейка 2" xfId="357"/>
    <cellStyle name="Контрольная ячейка 3" xfId="358"/>
    <cellStyle name="Контрольная ячейка 4" xfId="359"/>
    <cellStyle name="Контрольная ячейка 5" xfId="360"/>
    <cellStyle name="Название 2" xfId="361"/>
    <cellStyle name="Название 3" xfId="362"/>
    <cellStyle name="Название 4" xfId="363"/>
    <cellStyle name="Название 5" xfId="364"/>
    <cellStyle name="Нейтральный 2" xfId="365"/>
    <cellStyle name="Нейтральный 3" xfId="366"/>
    <cellStyle name="Нейтральный 4" xfId="367"/>
    <cellStyle name="Нейтральный 5" xfId="368"/>
    <cellStyle name="Обычный" xfId="0" builtinId="0"/>
    <cellStyle name="Обычный 10" xfId="411"/>
    <cellStyle name="Обычный 11" xfId="414"/>
    <cellStyle name="Обычный 12" xfId="415"/>
    <cellStyle name="Обычный 12 14" xfId="448"/>
    <cellStyle name="Обычный 12 15" xfId="449"/>
    <cellStyle name="Обычный 12 16" xfId="450"/>
    <cellStyle name="Обычный 12 17" xfId="451"/>
    <cellStyle name="Обычный 12 19" xfId="452"/>
    <cellStyle name="Обычный 12 20" xfId="453"/>
    <cellStyle name="Обычный 12 23" xfId="455"/>
    <cellStyle name="Обычный 12 24" xfId="456"/>
    <cellStyle name="Обычный 12 25" xfId="457"/>
    <cellStyle name="Обычный 12 27" xfId="458"/>
    <cellStyle name="Обычный 12 3" xfId="435"/>
    <cellStyle name="Обычный 12 3 2" xfId="441"/>
    <cellStyle name="Обычный 12 32" xfId="461"/>
    <cellStyle name="Обычный 12 33" xfId="462"/>
    <cellStyle name="Обычный 12 34" xfId="464"/>
    <cellStyle name="Обычный 12 37" xfId="463"/>
    <cellStyle name="Обычный 12 39" xfId="467"/>
    <cellStyle name="Обычный 12 40" xfId="468"/>
    <cellStyle name="Обычный 12 6" xfId="444"/>
    <cellStyle name="Обычный 13" xfId="416"/>
    <cellStyle name="Обычный 13 5" xfId="438"/>
    <cellStyle name="Обычный 14" xfId="417"/>
    <cellStyle name="Обычный 15" xfId="418"/>
    <cellStyle name="Обычный 16" xfId="419"/>
    <cellStyle name="Обычный 16 5" xfId="439"/>
    <cellStyle name="Обычный 17" xfId="421"/>
    <cellStyle name="Обычный 18" xfId="420"/>
    <cellStyle name="Обычный 19" xfId="422"/>
    <cellStyle name="Обычный 2" xfId="369"/>
    <cellStyle name="Обычный 2 2" xfId="370"/>
    <cellStyle name="Обычный 2 3" xfId="371"/>
    <cellStyle name="Обычный 2 4" xfId="372"/>
    <cellStyle name="Обычный 2 4 2" xfId="373"/>
    <cellStyle name="Обычный 2 5" xfId="374"/>
    <cellStyle name="Обычный 20" xfId="423"/>
    <cellStyle name="Обычный 21" xfId="424"/>
    <cellStyle name="Обычный 22" xfId="425"/>
    <cellStyle name="Обычный 23" xfId="426"/>
    <cellStyle name="Обычный 24" xfId="427"/>
    <cellStyle name="Обычный 25" xfId="428"/>
    <cellStyle name="Обычный 26" xfId="429"/>
    <cellStyle name="Обычный 27" xfId="430"/>
    <cellStyle name="Обычный 28" xfId="431"/>
    <cellStyle name="Обычный 29" xfId="432"/>
    <cellStyle name="Обычный 29 5" xfId="440"/>
    <cellStyle name="Обычный 3" xfId="375"/>
    <cellStyle name="Обычный 3 2" xfId="376"/>
    <cellStyle name="Обычный 30" xfId="433"/>
    <cellStyle name="Обычный 31" xfId="434"/>
    <cellStyle name="Обычный 31 2" xfId="442"/>
    <cellStyle name="Обычный 33 2" xfId="436"/>
    <cellStyle name="Обычный 37" xfId="445"/>
    <cellStyle name="Обычный 4" xfId="377"/>
    <cellStyle name="Обычный 4 6" xfId="412"/>
    <cellStyle name="Обычный 4 6 6" xfId="437"/>
    <cellStyle name="Обычный 4 7" xfId="413"/>
    <cellStyle name="Обычный 40" xfId="446"/>
    <cellStyle name="Обычный 41" xfId="447"/>
    <cellStyle name="Обычный 5" xfId="378"/>
    <cellStyle name="Обычный 52" xfId="454"/>
    <cellStyle name="Обычный 6" xfId="379"/>
    <cellStyle name="Обычный 60" xfId="459"/>
    <cellStyle name="Обычный 62" xfId="460"/>
    <cellStyle name="Обычный 66" xfId="465"/>
    <cellStyle name="Обычный 7" xfId="380"/>
    <cellStyle name="Обычный 70" xfId="466"/>
    <cellStyle name="Обычный 75" xfId="469"/>
    <cellStyle name="Обычный 77" xfId="470"/>
    <cellStyle name="Обычный 8" xfId="381"/>
    <cellStyle name="Обычный 9" xfId="1"/>
    <cellStyle name="Обычный_line" xfId="443"/>
    <cellStyle name="Плохой 2" xfId="382"/>
    <cellStyle name="Плохой 3" xfId="383"/>
    <cellStyle name="Плохой 4" xfId="384"/>
    <cellStyle name="Плохой 5" xfId="385"/>
    <cellStyle name="Поле сводной таблицы" xfId="386"/>
    <cellStyle name="Пояснение 2" xfId="387"/>
    <cellStyle name="Пояснение 3" xfId="388"/>
    <cellStyle name="Пояснение 4" xfId="389"/>
    <cellStyle name="Пояснение 5" xfId="390"/>
    <cellStyle name="Примечание 2" xfId="391"/>
    <cellStyle name="Примечание 3" xfId="392"/>
    <cellStyle name="Примечание 4" xfId="393"/>
    <cellStyle name="Примечание 5" xfId="394"/>
    <cellStyle name="Результат сводной таблицы" xfId="395"/>
    <cellStyle name="Связанная ячейка 2" xfId="396"/>
    <cellStyle name="Связанная ячейка 3" xfId="397"/>
    <cellStyle name="Связанная ячейка 4" xfId="398"/>
    <cellStyle name="Связанная ячейка 5" xfId="399"/>
    <cellStyle name="Текст предупреждения 2" xfId="400"/>
    <cellStyle name="Текст предупреждения 3" xfId="401"/>
    <cellStyle name="Текст предупреждения 4" xfId="402"/>
    <cellStyle name="Текст предупреждения 5" xfId="403"/>
    <cellStyle name="Угол сводной таблицы" xfId="404"/>
    <cellStyle name="Финансовый" xfId="410" builtinId="3"/>
    <cellStyle name="Финансовый 2" xfId="405"/>
    <cellStyle name="Хороший 2" xfId="406"/>
    <cellStyle name="Хороший 3" xfId="407"/>
    <cellStyle name="Хороший 4" xfId="408"/>
    <cellStyle name="Хороший 5" xfId="409"/>
  </cellStyles>
  <dxfs count="73">
    <dxf>
      <font>
        <b val="0"/>
        <strike val="0"/>
        <outline val="0"/>
        <shadow val="0"/>
        <u val="none"/>
        <vertAlign val="baseline"/>
        <sz val="11"/>
        <color auto="1"/>
        <name val="Tahoma"/>
        <scheme val="none"/>
      </font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strike val="0"/>
        <outline val="0"/>
        <shadow val="0"/>
        <u val="none"/>
        <vertAlign val="baseline"/>
        <sz val="11"/>
        <color auto="1"/>
        <name val="Tahoma"/>
        <scheme val="none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strike val="0"/>
        <outline val="0"/>
        <shadow val="0"/>
        <u val="none"/>
        <vertAlign val="baseline"/>
        <sz val="11"/>
        <color auto="1"/>
        <name val="Tahoma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ahoma"/>
        <scheme val="none"/>
      </font>
      <numFmt numFmtId="169" formatCode="_-* #,##0\ _₽_-;\-* #,##0\ _₽_-;_-* &quot;-&quot;??\ _₽_-;_-@_-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ahoma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strike val="0"/>
        <outline val="0"/>
        <shadow val="0"/>
        <u val="none"/>
        <vertAlign val="baseline"/>
        <sz val="11"/>
        <color auto="1"/>
        <name val="Tahoma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ahoma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ahoma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strike val="0"/>
        <outline val="0"/>
        <shadow val="0"/>
        <u val="none"/>
        <vertAlign val="baseline"/>
        <sz val="11"/>
        <color auto="1"/>
        <name val="Tahoma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ahoma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strike val="0"/>
        <outline val="0"/>
        <shadow val="0"/>
        <u val="none"/>
        <vertAlign val="baseline"/>
        <sz val="11"/>
        <color auto="1"/>
        <name val="Tahoma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strike val="0"/>
        <outline val="0"/>
        <shadow val="0"/>
        <u val="none"/>
        <vertAlign val="baseline"/>
        <sz val="11"/>
        <color auto="1"/>
        <name val="Tahoma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ahoma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ahoma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ahoma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strike val="0"/>
        <outline val="0"/>
        <shadow val="0"/>
        <u val="none"/>
        <vertAlign val="baseline"/>
        <sz val="11"/>
        <color auto="1"/>
        <name val="Tahoma"/>
        <scheme val="none"/>
      </font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strike val="0"/>
        <outline val="0"/>
        <shadow val="0"/>
        <u val="none"/>
        <vertAlign val="baseline"/>
        <sz val="11"/>
        <color auto="1"/>
        <name val="Tahoma"/>
        <scheme val="none"/>
      </font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strike val="0"/>
        <outline val="0"/>
        <shadow val="0"/>
        <u val="none"/>
        <vertAlign val="baseline"/>
        <sz val="11"/>
        <color auto="1"/>
        <name val="Tahoma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strike val="0"/>
        <outline val="0"/>
        <shadow val="0"/>
        <u val="none"/>
        <vertAlign val="baseline"/>
        <sz val="11"/>
        <color auto="1"/>
        <name val="Tahoma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strike val="0"/>
        <outline val="0"/>
        <shadow val="0"/>
        <u val="none"/>
        <vertAlign val="baseline"/>
        <sz val="11"/>
        <color auto="1"/>
        <name val="Tahoma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strike val="0"/>
        <outline val="0"/>
        <shadow val="0"/>
        <u val="none"/>
        <vertAlign val="baseline"/>
        <sz val="11"/>
        <color auto="1"/>
        <name val="Tahoma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strike val="0"/>
        <outline val="0"/>
        <shadow val="0"/>
        <u val="none"/>
        <vertAlign val="baseline"/>
        <sz val="11"/>
        <color auto="1"/>
        <name val="Tahoma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strike val="0"/>
        <outline val="0"/>
        <shadow val="0"/>
        <u val="none"/>
        <vertAlign val="baseline"/>
        <sz val="11"/>
        <color auto="1"/>
        <name val="Tahoma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ahoma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strike val="0"/>
        <outline val="0"/>
        <shadow val="0"/>
        <u val="none"/>
        <vertAlign val="baseline"/>
        <sz val="11"/>
        <color auto="1"/>
        <name val="Tahoma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ahoma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ahoma"/>
        <scheme val="none"/>
      </font>
      <numFmt numFmtId="19" formatCode="dd/mm/yyyy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ahoma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ahoma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ahoma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ahoma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ahoma"/>
        <scheme val="none"/>
      </font>
      <numFmt numFmtId="19" formatCode="dd/mm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strike val="0"/>
        <outline val="0"/>
        <shadow val="0"/>
        <u val="none"/>
        <vertAlign val="baseline"/>
        <sz val="11"/>
        <color auto="1"/>
        <name val="Tahoma"/>
        <scheme val="none"/>
      </font>
      <numFmt numFmtId="1" formatCode="0"/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strike val="0"/>
        <outline val="0"/>
        <shadow val="0"/>
        <u val="none"/>
        <vertAlign val="baseline"/>
        <sz val="11"/>
        <color auto="1"/>
        <name val="Tahoma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strike val="0"/>
        <outline val="0"/>
        <shadow val="0"/>
        <u val="none"/>
        <vertAlign val="baseline"/>
        <sz val="11"/>
        <color auto="1"/>
        <name val="Tahoma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strike val="0"/>
        <outline val="0"/>
        <shadow val="0"/>
        <u val="none"/>
        <vertAlign val="baseline"/>
        <sz val="11"/>
        <color auto="1"/>
        <name val="Tahoma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ahoma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strike val="0"/>
        <outline val="0"/>
        <shadow val="0"/>
        <u val="none"/>
        <vertAlign val="baseline"/>
        <sz val="11"/>
        <color auto="1"/>
        <name val="Tahoma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ahoma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strike val="0"/>
        <outline val="0"/>
        <shadow val="0"/>
        <u val="none"/>
        <vertAlign val="baseline"/>
        <sz val="11"/>
        <color auto="1"/>
        <name val="Tahoma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ahoma"/>
        <scheme val="none"/>
      </font>
      <numFmt numFmtId="19" formatCode="dd/mm/yyyy"/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ahoma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ahoma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ahoma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ahoma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Tahoma"/>
        <scheme val="none"/>
      </font>
      <fill>
        <patternFill patternType="none">
          <fgColor indexed="64"/>
          <bgColor auto="1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ahoma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theme="5" tint="0.79998168889431442"/>
          <bgColor theme="5" tint="0.79998168889431442"/>
        </patternFill>
      </fill>
    </dxf>
    <dxf>
      <font>
        <b/>
        <color theme="1"/>
      </font>
    </dxf>
    <dxf>
      <font>
        <b/>
        <color theme="1"/>
      </font>
      <fill>
        <patternFill patternType="solid">
          <fgColor theme="5" tint="0.79995117038483843"/>
          <bgColor theme="4" tint="0.79998168889431442"/>
        </patternFill>
      </fill>
    </dxf>
    <dxf>
      <font>
        <b/>
        <color theme="1"/>
      </font>
    </dxf>
    <dxf>
      <font>
        <b/>
        <color theme="1"/>
      </font>
      <fill>
        <patternFill patternType="solid">
          <fgColor theme="5" tint="0.59999389629810485"/>
          <bgColor theme="4" tint="0.79998168889431442"/>
        </patternFill>
      </fill>
    </dxf>
    <dxf>
      <font>
        <b/>
        <color theme="1"/>
      </font>
      <border>
        <left style="medium">
          <color theme="5" tint="0.59999389629810485"/>
        </left>
        <right style="medium">
          <color theme="5" tint="0.59999389629810485"/>
        </right>
        <top style="medium">
          <color theme="5" tint="0.59999389629810485"/>
        </top>
        <bottom style="medium">
          <color theme="5" tint="0.59999389629810485"/>
        </bottom>
      </border>
    </dxf>
    <dxf>
      <border>
        <left style="thin">
          <color theme="5" tint="0.39997558519241921"/>
        </left>
        <right style="thin">
          <color theme="5" tint="0.39997558519241921"/>
        </right>
      </border>
    </dxf>
    <dxf>
      <border>
        <top style="thin">
          <color theme="5" tint="0.39997558519241921"/>
        </top>
        <bottom style="thin">
          <color theme="5" tint="0.39997558519241921"/>
        </bottom>
        <horizontal style="thin">
          <color theme="5" tint="0.39997558519241921"/>
        </horizontal>
      </border>
    </dxf>
    <dxf>
      <font>
        <b/>
        <color theme="1"/>
      </font>
      <fill>
        <patternFill>
          <bgColor theme="3" tint="0.79998168889431442"/>
        </patternFill>
      </fill>
      <border>
        <top style="thin">
          <color auto="1"/>
        </top>
        <bottom style="medium">
          <color auto="1"/>
        </bottom>
      </border>
    </dxf>
    <dxf>
      <font>
        <b/>
        <i val="0"/>
        <color theme="1"/>
      </font>
      <fill>
        <patternFill patternType="solid">
          <fgColor theme="5"/>
          <bgColor theme="3" tint="0.79998168889431442"/>
        </patternFill>
      </fill>
      <border diagonalUp="0" diagonalDown="0">
        <left/>
        <right/>
        <top/>
        <bottom/>
        <vertical/>
        <horizontal/>
      </border>
    </dxf>
    <dxf>
      <font>
        <color theme="1"/>
      </font>
    </dxf>
  </dxfs>
  <tableStyles count="1" defaultTableStyle="TableStyleMedium2" defaultPivotStyle="PivotStyleLight16">
    <tableStyle name="Lineup" table="0" count="11">
      <tableStyleElement type="headerRow" dxfId="72"/>
      <tableStyleElement type="totalRow" dxfId="71"/>
      <tableStyleElement type="firstRowStripe" dxfId="70"/>
      <tableStyleElement type="firstColumnStripe" dxfId="69"/>
      <tableStyleElement type="firstSubtotalColumn" dxfId="68"/>
      <tableStyleElement type="firstSubtotalRow" dxfId="67"/>
      <tableStyleElement type="secondSubtotalRow" dxfId="66"/>
      <tableStyleElement type="firstRowSubheading" dxfId="65"/>
      <tableStyleElement type="secondRowSubheading" dxfId="64"/>
      <tableStyleElement type="pageFieldLabels" dxfId="63"/>
      <tableStyleElement type="pageFieldValues" dxfId="6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/>
            </a:pPr>
            <a:r>
              <a:rPr lang="en-US" sz="1400"/>
              <a:t>Seaborne imports by countries, tons </a:t>
            </a:r>
            <a:endParaRPr lang="ru-RU" sz="1400"/>
          </a:p>
        </c:rich>
      </c:tx>
      <c:layout>
        <c:manualLayout>
          <c:xMode val="edge"/>
          <c:yMode val="edge"/>
          <c:x val="0.2927636504453337"/>
          <c:y val="4.260535229706456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8.5295848557571982E-2"/>
          <c:y val="0.16309139323686236"/>
          <c:w val="0.76108379309729146"/>
          <c:h val="0.74903637045369331"/>
        </c:manualLayout>
      </c:layout>
      <c:barChart>
        <c:barDir val="col"/>
        <c:grouping val="clustered"/>
        <c:varyColors val="0"/>
        <c:ser>
          <c:idx val="0"/>
          <c:order val="0"/>
          <c:tx>
            <c:v>previous week</c:v>
          </c:tx>
          <c:invertIfNegative val="0"/>
          <c:dLbls>
            <c:dLbl>
              <c:idx val="0"/>
              <c:layout>
                <c:manualLayout>
                  <c:x val="-1.6559138943740295E-2"/>
                  <c:y val="1.0006381824040634E-1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6411-42B2-81E5-AEA23DC85D4C}"/>
                </c:ext>
              </c:extLst>
            </c:dLbl>
            <c:dLbl>
              <c:idx val="1"/>
              <c:layout>
                <c:manualLayout>
                  <c:x val="-3.1612901619867864E-2"/>
                  <c:y val="2.1832358004255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D0DF-47AC-985A-36F6FBF22CD3}"/>
                </c:ext>
              </c:extLst>
            </c:dLbl>
            <c:dLbl>
              <c:idx val="2"/>
              <c:layout>
                <c:manualLayout>
                  <c:x val="-1.0571734630196204E-2"/>
                  <c:y val="5.258215651430717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EFEF-40CD-8FD2-8BC55DA06263}"/>
                </c:ext>
              </c:extLst>
            </c:dLbl>
            <c:dLbl>
              <c:idx val="3"/>
              <c:layout>
                <c:manualLayout>
                  <c:x val="-2.4086020281804066E-2"/>
                  <c:y val="1.63742685031920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7D14-49F2-B1F0-ADD7CEF46E9B}"/>
                </c:ext>
              </c:extLst>
            </c:dLbl>
            <c:dLbl>
              <c:idx val="4"/>
              <c:layout>
                <c:manualLayout>
                  <c:x val="-3.0107525352255138E-2"/>
                  <c:y val="-2.729044750532002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14B5-411E-9F61-1093A84EECB1}"/>
                </c:ext>
              </c:extLst>
            </c:dLbl>
            <c:dLbl>
              <c:idx val="5"/>
              <c:layout>
                <c:manualLayout>
                  <c:x val="-1.5053762676127541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CB89-48C1-8058-03A7816A3FF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'Discharged BlSea oil'!$B$40:$B$45</c:f>
              <c:strCache>
                <c:ptCount val="6"/>
                <c:pt idx="0">
                  <c:v>Italy</c:v>
                </c:pt>
                <c:pt idx="1">
                  <c:v>Spain</c:v>
                </c:pt>
                <c:pt idx="2">
                  <c:v>France</c:v>
                </c:pt>
                <c:pt idx="3">
                  <c:v>Turkiye</c:v>
                </c:pt>
                <c:pt idx="4">
                  <c:v>Egypt</c:v>
                </c:pt>
                <c:pt idx="5">
                  <c:v>India</c:v>
                </c:pt>
              </c:strCache>
            </c:strRef>
          </c:cat>
          <c:val>
            <c:numRef>
              <c:f>'Discharged BlSea oil'!$C$40:$C$45</c:f>
              <c:numCache>
                <c:formatCode>General</c:formatCode>
                <c:ptCount val="6"/>
                <c:pt idx="0" formatCode="#,##0">
                  <c:v>5900</c:v>
                </c:pt>
                <c:pt idx="1">
                  <c:v>15430</c:v>
                </c:pt>
                <c:pt idx="2" formatCode="#,##0">
                  <c:v>12000</c:v>
                </c:pt>
                <c:pt idx="3" formatCode="#,##0">
                  <c:v>2303</c:v>
                </c:pt>
                <c:pt idx="4" formatCode="#,##0">
                  <c:v>3000</c:v>
                </c:pt>
                <c:pt idx="5" formatCode="#,##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11-42B2-81E5-AEA23DC85D4C}"/>
            </c:ext>
          </c:extLst>
        </c:ser>
        <c:ser>
          <c:idx val="1"/>
          <c:order val="1"/>
          <c:tx>
            <c:v>current week</c:v>
          </c:tx>
          <c:invertIfNegative val="0"/>
          <c:dLbls>
            <c:dLbl>
              <c:idx val="0"/>
              <c:layout>
                <c:manualLayout>
                  <c:x val="1.5053762676127541E-2"/>
                  <c:y val="5.458089501064004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14B5-411E-9F61-1093A84EECB1}"/>
                </c:ext>
              </c:extLst>
            </c:dLbl>
            <c:dLbl>
              <c:idx val="1"/>
              <c:layout>
                <c:manualLayout>
                  <c:x val="6.0215050704510165E-3"/>
                  <c:y val="-2.729044750532002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D0DF-47AC-985A-36F6FBF22CD3}"/>
                </c:ext>
              </c:extLst>
            </c:dLbl>
            <c:dLbl>
              <c:idx val="2"/>
              <c:layout>
                <c:manualLayout>
                  <c:x val="1.5102478043137434E-2"/>
                  <c:y val="7.887323477146124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EFEF-40CD-8FD2-8BC55DA06263}"/>
                </c:ext>
              </c:extLst>
            </c:dLbl>
            <c:dLbl>
              <c:idx val="3"/>
              <c:layout>
                <c:manualLayout>
                  <c:x val="1.9569891478965803E-2"/>
                  <c:y val="1.91033132537240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8494-45E9-9FA0-CAAB3995E9B7}"/>
                </c:ext>
              </c:extLst>
            </c:dLbl>
            <c:dLbl>
              <c:idx val="4"/>
              <c:layout>
                <c:manualLayout>
                  <c:x val="1.8064515211353049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D0DF-47AC-985A-36F6FBF22CD3}"/>
                </c:ext>
              </c:extLst>
            </c:dLbl>
            <c:dLbl>
              <c:idx val="5"/>
              <c:layout>
                <c:manualLayout>
                  <c:x val="1.6559138943740295E-2"/>
                  <c:y val="5.458089501064004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FC7B-4DAD-8728-C9252CCBD715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'Discharged BlSea oil'!$B$40:$B$45</c:f>
              <c:strCache>
                <c:ptCount val="6"/>
                <c:pt idx="0">
                  <c:v>Italy</c:v>
                </c:pt>
                <c:pt idx="1">
                  <c:v>Spain</c:v>
                </c:pt>
                <c:pt idx="2">
                  <c:v>France</c:v>
                </c:pt>
                <c:pt idx="3">
                  <c:v>Turkiye</c:v>
                </c:pt>
                <c:pt idx="4">
                  <c:v>Egypt</c:v>
                </c:pt>
                <c:pt idx="5">
                  <c:v>India</c:v>
                </c:pt>
              </c:strCache>
            </c:strRef>
          </c:cat>
          <c:val>
            <c:numRef>
              <c:f>'Discharged BlSea oil'!$D$40:$D$45</c:f>
              <c:numCache>
                <c:formatCode>General</c:formatCode>
                <c:ptCount val="6"/>
                <c:pt idx="0" formatCode="#,##0">
                  <c:v>18700</c:v>
                </c:pt>
                <c:pt idx="1">
                  <c:v>10500</c:v>
                </c:pt>
                <c:pt idx="2" formatCode="#,##0">
                  <c:v>12000</c:v>
                </c:pt>
                <c:pt idx="3" formatCode="#,##0">
                  <c:v>11484</c:v>
                </c:pt>
                <c:pt idx="4" formatCode="#,##0">
                  <c:v>6500</c:v>
                </c:pt>
                <c:pt idx="5" formatCode="#,##0">
                  <c:v>30000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411-42B2-81E5-AEA23DC85D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48599040"/>
        <c:axId val="48600576"/>
      </c:barChart>
      <c:catAx>
        <c:axId val="48599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ru-RU"/>
          </a:p>
        </c:txPr>
        <c:crossAx val="48600576"/>
        <c:crosses val="autoZero"/>
        <c:auto val="1"/>
        <c:lblAlgn val="ctr"/>
        <c:lblOffset val="100"/>
        <c:noMultiLvlLbl val="0"/>
      </c:catAx>
      <c:valAx>
        <c:axId val="48600576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tons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0"/>
              <c:y val="0.49213995441597491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spPr>
          <a:noFill/>
          <a:ln w="9525">
            <a:solidFill>
              <a:schemeClr val="bg1">
                <a:lumMod val="85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ru-RU"/>
          </a:p>
        </c:txPr>
        <c:crossAx val="48599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574390266784894"/>
          <c:y val="0.47647359283898655"/>
          <c:w val="0.13967344578350352"/>
          <c:h val="0.16145093209771355"/>
        </c:manualLayout>
      </c:layout>
      <c:overlay val="0"/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US" sz="1400"/>
              <a:t>Oil laden tankers departed from Black Sea ports</a:t>
            </a:r>
            <a:endParaRPr lang="ru-RU" sz="1400">
              <a:solidFill>
                <a:srgbClr val="FF0000"/>
              </a:solidFill>
            </a:endParaRPr>
          </a:p>
        </c:rich>
      </c:tx>
      <c:layout>
        <c:manualLayout>
          <c:xMode val="edge"/>
          <c:yMode val="edge"/>
          <c:x val="0.20136014882216505"/>
          <c:y val="3.70666612890003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tx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ru-RU"/>
        </a:p>
      </c:txPr>
    </c:title>
    <c:autoTitleDeleted val="0"/>
    <c:plotArea>
      <c:layout>
        <c:manualLayout>
          <c:layoutTarget val="inner"/>
          <c:xMode val="edge"/>
          <c:yMode val="edge"/>
          <c:x val="0.12174388841890632"/>
          <c:y val="0.15102706699913815"/>
          <c:w val="0.67155701611678709"/>
          <c:h val="0.689821739366909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'Tankers sailed from BlSea'!$B$20</c:f>
              <c:strCache>
                <c:ptCount val="1"/>
                <c:pt idx="0">
                  <c:v>oil, tons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rgbClr val="00B0F0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'Tankers sailed from BlSea'!$A$37:$A$46</c:f>
              <c:numCache>
                <c:formatCode>#,##0</c:formatCode>
                <c:ptCount val="10"/>
                <c:pt idx="0">
                  <c:v>33</c:v>
                </c:pt>
                <c:pt idx="1">
                  <c:v>34</c:v>
                </c:pt>
                <c:pt idx="2">
                  <c:v>35</c:v>
                </c:pt>
                <c:pt idx="3">
                  <c:v>36</c:v>
                </c:pt>
                <c:pt idx="4">
                  <c:v>37</c:v>
                </c:pt>
                <c:pt idx="5">
                  <c:v>38</c:v>
                </c:pt>
                <c:pt idx="6">
                  <c:v>39</c:v>
                </c:pt>
                <c:pt idx="7">
                  <c:v>40</c:v>
                </c:pt>
                <c:pt idx="8">
                  <c:v>41</c:v>
                </c:pt>
                <c:pt idx="9">
                  <c:v>42</c:v>
                </c:pt>
              </c:numCache>
            </c:numRef>
          </c:cat>
          <c:val>
            <c:numRef>
              <c:f>'Tankers sailed from BlSea'!$B$35:$B$44</c:f>
              <c:numCache>
                <c:formatCode>General</c:formatCode>
                <c:ptCount val="10"/>
                <c:pt idx="0">
                  <c:v>109193</c:v>
                </c:pt>
                <c:pt idx="1">
                  <c:v>47300</c:v>
                </c:pt>
                <c:pt idx="2">
                  <c:v>33380</c:v>
                </c:pt>
                <c:pt idx="3">
                  <c:v>82441</c:v>
                </c:pt>
                <c:pt idx="4">
                  <c:v>41182</c:v>
                </c:pt>
                <c:pt idx="5">
                  <c:v>95580</c:v>
                </c:pt>
                <c:pt idx="6">
                  <c:v>55199</c:v>
                </c:pt>
                <c:pt idx="7">
                  <c:v>66750</c:v>
                </c:pt>
                <c:pt idx="8">
                  <c:v>84703</c:v>
                </c:pt>
                <c:pt idx="9">
                  <c:v>103684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89-4359-8314-7AB4CF7BB9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117248"/>
        <c:axId val="46118784"/>
      </c:barChart>
      <c:lineChart>
        <c:grouping val="standard"/>
        <c:varyColors val="0"/>
        <c:ser>
          <c:idx val="2"/>
          <c:order val="1"/>
          <c:tx>
            <c:strRef>
              <c:f>'Tankers sailed from BlSea'!$C$20</c:f>
              <c:strCache>
                <c:ptCount val="1"/>
                <c:pt idx="0">
                  <c:v>number of tankers</c:v>
                </c:pt>
              </c:strCache>
            </c:strRef>
          </c:tx>
          <c:spPr>
            <a:ln w="38100" cap="rnd" cmpd="sng" algn="ctr">
              <a:solidFill>
                <a:schemeClr val="accent2"/>
              </a:solidFill>
              <a:prstDash val="solid"/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accent2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'Tankers sailed from BlSea'!$A$37:$A$46</c:f>
              <c:numCache>
                <c:formatCode>#,##0</c:formatCode>
                <c:ptCount val="10"/>
                <c:pt idx="0">
                  <c:v>33</c:v>
                </c:pt>
                <c:pt idx="1">
                  <c:v>34</c:v>
                </c:pt>
                <c:pt idx="2">
                  <c:v>35</c:v>
                </c:pt>
                <c:pt idx="3">
                  <c:v>36</c:v>
                </c:pt>
                <c:pt idx="4">
                  <c:v>37</c:v>
                </c:pt>
                <c:pt idx="5">
                  <c:v>38</c:v>
                </c:pt>
                <c:pt idx="6">
                  <c:v>39</c:v>
                </c:pt>
                <c:pt idx="7">
                  <c:v>40</c:v>
                </c:pt>
                <c:pt idx="8">
                  <c:v>41</c:v>
                </c:pt>
                <c:pt idx="9">
                  <c:v>42</c:v>
                </c:pt>
              </c:numCache>
            </c:numRef>
          </c:cat>
          <c:val>
            <c:numRef>
              <c:f>'Tankers sailed from BlSea'!$C$37:$C$46</c:f>
              <c:numCache>
                <c:formatCode>#,##0</c:formatCode>
                <c:ptCount val="10"/>
                <c:pt idx="0">
                  <c:v>6</c:v>
                </c:pt>
                <c:pt idx="1">
                  <c:v>9</c:v>
                </c:pt>
                <c:pt idx="2">
                  <c:v>5</c:v>
                </c:pt>
                <c:pt idx="3">
                  <c:v>6</c:v>
                </c:pt>
                <c:pt idx="4">
                  <c:v>6</c:v>
                </c:pt>
                <c:pt idx="5">
                  <c:v>7</c:v>
                </c:pt>
                <c:pt idx="6" formatCode="General">
                  <c:v>8</c:v>
                </c:pt>
                <c:pt idx="7">
                  <c:v>9</c:v>
                </c:pt>
                <c:pt idx="8">
                  <c:v>17</c:v>
                </c:pt>
                <c:pt idx="9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89-4359-8314-7AB4CF7BB9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135168"/>
        <c:axId val="46133248"/>
      </c:lineChart>
      <c:catAx>
        <c:axId val="46117248"/>
        <c:scaling>
          <c:orientation val="minMax"/>
        </c:scaling>
        <c:delete val="0"/>
        <c:axPos val="b"/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8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ru-RU"/>
          </a:p>
        </c:txPr>
        <c:crossAx val="46118784"/>
        <c:crosses val="autoZero"/>
        <c:auto val="1"/>
        <c:lblAlgn val="ctr"/>
        <c:lblOffset val="100"/>
        <c:noMultiLvlLbl val="0"/>
      </c:catAx>
      <c:valAx>
        <c:axId val="46118784"/>
        <c:scaling>
          <c:orientation val="minMax"/>
          <c:max val="180000"/>
        </c:scaling>
        <c:delete val="0"/>
        <c:axPos val="l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5400000" spcFirstLastPara="1" vertOverflow="ellipsis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r>
                  <a:rPr lang="en-US"/>
                  <a:t>number</a:t>
                </a:r>
                <a:r>
                  <a:rPr lang="en-US" baseline="0"/>
                  <a:t> of vessels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0.82837898918942265"/>
              <c:y val="0.3630263095855533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5400000" spcFirstLastPara="1" vertOverflow="ellipsis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/>
                  </a:solidFill>
                  <a:latin typeface="Tahoma" panose="020B0604030504040204" pitchFamily="34" charset="0"/>
                  <a:ea typeface="Tahoma" panose="020B0604030504040204" pitchFamily="34" charset="0"/>
                  <a:cs typeface="Tahoma" panose="020B0604030504040204" pitchFamily="34" charset="0"/>
                </a:defRPr>
              </a:pPr>
              <a:endParaRPr lang="ru-RU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8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ru-RU"/>
          </a:p>
        </c:txPr>
        <c:crossAx val="46117248"/>
        <c:crosses val="autoZero"/>
        <c:crossBetween val="between"/>
      </c:valAx>
      <c:valAx>
        <c:axId val="46133248"/>
        <c:scaling>
          <c:orientation val="minMax"/>
          <c:max val="30"/>
          <c:min val="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r>
                  <a:rPr lang="en-US"/>
                  <a:t>tons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9176698987006791E-2"/>
              <c:y val="0.376062419985105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/>
                  </a:solidFill>
                  <a:latin typeface="Tahoma" panose="020B0604030504040204" pitchFamily="34" charset="0"/>
                  <a:ea typeface="Tahoma" panose="020B0604030504040204" pitchFamily="34" charset="0"/>
                  <a:cs typeface="Tahoma" panose="020B0604030504040204" pitchFamily="34" charset="0"/>
                </a:defRPr>
              </a:pPr>
              <a:endParaRPr lang="ru-RU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8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ru-RU"/>
          </a:p>
        </c:txPr>
        <c:crossAx val="46135168"/>
        <c:crosses val="max"/>
        <c:crossBetween val="between"/>
        <c:majorUnit val="2"/>
        <c:minorUnit val="2"/>
      </c:valAx>
      <c:catAx>
        <c:axId val="46135168"/>
        <c:scaling>
          <c:orientation val="minMax"/>
        </c:scaling>
        <c:delete val="1"/>
        <c:axPos val="t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r>
                  <a:rPr lang="en-US"/>
                  <a:t>week</a:t>
                </a:r>
              </a:p>
            </c:rich>
          </c:tx>
          <c:layout>
            <c:manualLayout>
              <c:xMode val="edge"/>
              <c:yMode val="edge"/>
              <c:x val="0.73862768703498849"/>
              <c:y val="0.9174693433130560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/>
                  </a:solidFill>
                  <a:latin typeface="Tahoma" panose="020B0604030504040204" pitchFamily="34" charset="0"/>
                  <a:ea typeface="Tahoma" panose="020B0604030504040204" pitchFamily="34" charset="0"/>
                  <a:cs typeface="Tahoma" panose="020B0604030504040204" pitchFamily="34" charset="0"/>
                </a:defRPr>
              </a:pPr>
              <a:endParaRPr lang="ru-RU"/>
            </a:p>
          </c:txPr>
        </c:title>
        <c:numFmt formatCode="#,##0" sourceLinked="1"/>
        <c:majorTickMark val="out"/>
        <c:minorTickMark val="none"/>
        <c:tickLblPos val="nextTo"/>
        <c:crossAx val="46133248"/>
        <c:crosses val="max"/>
        <c:auto val="1"/>
        <c:lblAlgn val="ctr"/>
        <c:lblOffset val="100"/>
        <c:noMultiLvlLbl val="0"/>
      </c:catAx>
      <c:spPr>
        <a:solidFill>
          <a:schemeClr val="bg1"/>
        </a:solidFill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4761913535264555"/>
          <c:y val="0.44384915865384617"/>
          <c:w val="0.14557898119877871"/>
          <c:h val="0.1542514690170940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1">
          <a:lumMod val="85000"/>
        </a:schemeClr>
      </a:solidFill>
      <a:prstDash val="solid"/>
      <a:round/>
    </a:ln>
    <a:effectLst/>
  </c:spPr>
  <c:txPr>
    <a:bodyPr/>
    <a:lstStyle/>
    <a:p>
      <a:pPr>
        <a:defRPr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>
              <a:defRPr sz="1400"/>
            </a:pPr>
            <a:r>
              <a:rPr lang="en-US" sz="1400"/>
              <a:t>Tankers that discharged Azov-Black Sea oil worldwide</a:t>
            </a:r>
            <a:endParaRPr lang="ru-RU" sz="1400"/>
          </a:p>
        </c:rich>
      </c:tx>
      <c:layout>
        <c:manualLayout>
          <c:xMode val="edge"/>
          <c:yMode val="edge"/>
          <c:x val="0.26010320808347831"/>
          <c:y val="2.725981390518881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2174388841890632"/>
          <c:y val="0.15102706699913815"/>
          <c:w val="0.67155701611678709"/>
          <c:h val="0.689821739366909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'Discharged BlSea oil'!$D$21</c:f>
              <c:strCache>
                <c:ptCount val="1"/>
                <c:pt idx="0">
                  <c:v>oil, tons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rgbClr val="00B0F0"/>
                    </a:solidFill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numRef>
              <c:f>'Discharged BlSea oil'!$C$27:$C$36</c:f>
              <c:numCache>
                <c:formatCode>General</c:formatCode>
                <c:ptCount val="10"/>
                <c:pt idx="0">
                  <c:v>33</c:v>
                </c:pt>
                <c:pt idx="1">
                  <c:v>34</c:v>
                </c:pt>
                <c:pt idx="2">
                  <c:v>35</c:v>
                </c:pt>
                <c:pt idx="3">
                  <c:v>36</c:v>
                </c:pt>
                <c:pt idx="4">
                  <c:v>37</c:v>
                </c:pt>
                <c:pt idx="5">
                  <c:v>38</c:v>
                </c:pt>
                <c:pt idx="6">
                  <c:v>39</c:v>
                </c:pt>
                <c:pt idx="7">
                  <c:v>40</c:v>
                </c:pt>
                <c:pt idx="8">
                  <c:v>41</c:v>
                </c:pt>
                <c:pt idx="9">
                  <c:v>42</c:v>
                </c:pt>
              </c:numCache>
            </c:numRef>
          </c:cat>
          <c:val>
            <c:numRef>
              <c:f>'Discharged BlSea oil'!$D$27:$D$36</c:f>
              <c:numCache>
                <c:formatCode>#,##0</c:formatCode>
                <c:ptCount val="10"/>
                <c:pt idx="0">
                  <c:v>45160</c:v>
                </c:pt>
                <c:pt idx="1">
                  <c:v>131550</c:v>
                </c:pt>
                <c:pt idx="2">
                  <c:v>48542</c:v>
                </c:pt>
                <c:pt idx="3">
                  <c:v>104734</c:v>
                </c:pt>
                <c:pt idx="4">
                  <c:v>53252</c:v>
                </c:pt>
                <c:pt idx="5">
                  <c:v>101499</c:v>
                </c:pt>
                <c:pt idx="6">
                  <c:v>87700</c:v>
                </c:pt>
                <c:pt idx="7">
                  <c:v>109650</c:v>
                </c:pt>
                <c:pt idx="8">
                  <c:v>38633</c:v>
                </c:pt>
                <c:pt idx="9">
                  <c:v>98884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5E-43A0-8E06-9A79698BE1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9847296"/>
        <c:axId val="49849088"/>
      </c:barChart>
      <c:lineChart>
        <c:grouping val="standard"/>
        <c:varyColors val="0"/>
        <c:ser>
          <c:idx val="2"/>
          <c:order val="1"/>
          <c:tx>
            <c:strRef>
              <c:f>'Discharged BlSea oil'!$E$21</c:f>
              <c:strCache>
                <c:ptCount val="1"/>
                <c:pt idx="0">
                  <c:v>number of tankers</c:v>
                </c:pt>
              </c:strCache>
            </c:strRef>
          </c:tx>
          <c:spPr>
            <a:ln w="38100">
              <a:solidFill>
                <a:schemeClr val="accent2"/>
              </a:solidFill>
            </a:ln>
          </c:spPr>
          <c:marker>
            <c:symbol val="none"/>
          </c:marker>
          <c:dLbls>
            <c:dLbl>
              <c:idx val="7"/>
              <c:layout>
                <c:manualLayout>
                  <c:x val="-2.633228883456825E-2"/>
                  <c:y val="-2.89201860828694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9767-4676-997D-17387774B16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chemeClr val="accent2">
                        <a:lumMod val="75000"/>
                      </a:schemeClr>
                    </a:solidFill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numRef>
              <c:f>'Discharged BlSea oil'!$C$27:$C$36</c:f>
              <c:numCache>
                <c:formatCode>General</c:formatCode>
                <c:ptCount val="10"/>
                <c:pt idx="0">
                  <c:v>33</c:v>
                </c:pt>
                <c:pt idx="1">
                  <c:v>34</c:v>
                </c:pt>
                <c:pt idx="2">
                  <c:v>35</c:v>
                </c:pt>
                <c:pt idx="3">
                  <c:v>36</c:v>
                </c:pt>
                <c:pt idx="4">
                  <c:v>37</c:v>
                </c:pt>
                <c:pt idx="5">
                  <c:v>38</c:v>
                </c:pt>
                <c:pt idx="6">
                  <c:v>39</c:v>
                </c:pt>
                <c:pt idx="7">
                  <c:v>40</c:v>
                </c:pt>
                <c:pt idx="8">
                  <c:v>41</c:v>
                </c:pt>
                <c:pt idx="9">
                  <c:v>42</c:v>
                </c:pt>
              </c:numCache>
            </c:numRef>
          </c:cat>
          <c:val>
            <c:numRef>
              <c:f>'Discharged BlSea oil'!$E$27:$E$36</c:f>
              <c:numCache>
                <c:formatCode>General</c:formatCode>
                <c:ptCount val="10"/>
                <c:pt idx="0">
                  <c:v>6</c:v>
                </c:pt>
                <c:pt idx="1">
                  <c:v>8</c:v>
                </c:pt>
                <c:pt idx="2">
                  <c:v>8</c:v>
                </c:pt>
                <c:pt idx="3">
                  <c:v>9</c:v>
                </c:pt>
                <c:pt idx="4">
                  <c:v>6</c:v>
                </c:pt>
                <c:pt idx="5">
                  <c:v>6</c:v>
                </c:pt>
                <c:pt idx="6">
                  <c:v>8</c:v>
                </c:pt>
                <c:pt idx="7">
                  <c:v>10</c:v>
                </c:pt>
                <c:pt idx="8">
                  <c:v>7</c:v>
                </c:pt>
                <c:pt idx="9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5E-43A0-8E06-9A79698BE1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853184"/>
        <c:axId val="49851008"/>
      </c:lineChart>
      <c:catAx>
        <c:axId val="498472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525">
            <a:solidFill>
              <a:schemeClr val="bg1">
                <a:lumMod val="85000"/>
              </a:schemeClr>
            </a:solidFill>
          </a:ln>
        </c:spPr>
        <c:crossAx val="49849088"/>
        <c:crosses val="autoZero"/>
        <c:auto val="1"/>
        <c:lblAlgn val="ctr"/>
        <c:lblOffset val="100"/>
        <c:noMultiLvlLbl val="0"/>
      </c:catAx>
      <c:valAx>
        <c:axId val="49849088"/>
        <c:scaling>
          <c:orientation val="minMax"/>
          <c:max val="240000"/>
          <c:min val="0"/>
        </c:scaling>
        <c:delete val="0"/>
        <c:axPos val="l"/>
        <c:majorGridlines/>
        <c:title>
          <c:tx>
            <c:rich>
              <a:bodyPr rot="5400000" vert="horz"/>
              <a:lstStyle/>
              <a:p>
                <a:pPr>
                  <a:defRPr/>
                </a:pPr>
                <a:r>
                  <a:rPr lang="en-US"/>
                  <a:t>number</a:t>
                </a:r>
                <a:r>
                  <a:rPr lang="en-US" baseline="0"/>
                  <a:t> of vessels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0.82837898918942265"/>
              <c:y val="0.3630263095855533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spPr>
          <a:ln w="9525">
            <a:solidFill>
              <a:schemeClr val="bg1">
                <a:lumMod val="85000"/>
              </a:schemeClr>
            </a:solidFill>
          </a:ln>
        </c:spPr>
        <c:crossAx val="49847296"/>
        <c:crosses val="autoZero"/>
        <c:crossBetween val="between"/>
        <c:majorUnit val="20000"/>
      </c:valAx>
      <c:valAx>
        <c:axId val="49851008"/>
        <c:scaling>
          <c:orientation val="minMax"/>
          <c:max val="20"/>
          <c:min val="0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tons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9176698987006791E-2"/>
              <c:y val="0.3760624199851057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 w="9525">
            <a:solidFill>
              <a:schemeClr val="bg1">
                <a:lumMod val="85000"/>
              </a:schemeClr>
            </a:solidFill>
          </a:ln>
        </c:spPr>
        <c:crossAx val="49853184"/>
        <c:crosses val="max"/>
        <c:crossBetween val="between"/>
        <c:majorUnit val="2"/>
        <c:minorUnit val="2"/>
      </c:valAx>
      <c:catAx>
        <c:axId val="49853184"/>
        <c:scaling>
          <c:orientation val="minMax"/>
        </c:scaling>
        <c:delete val="1"/>
        <c:axPos val="t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week</a:t>
                </a:r>
              </a:p>
            </c:rich>
          </c:tx>
          <c:layout>
            <c:manualLayout>
              <c:xMode val="edge"/>
              <c:yMode val="edge"/>
              <c:x val="0.73862768703498849"/>
              <c:y val="0.91746934331305607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49851008"/>
        <c:crosses val="max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0.84761913535264555"/>
          <c:y val="0.46502682554035779"/>
          <c:w val="0.14557898119877871"/>
          <c:h val="0.16699495533638489"/>
        </c:manualLayout>
      </c:layout>
      <c:overlay val="0"/>
    </c:legend>
    <c:plotVisOnly val="1"/>
    <c:dispBlanksAs val="gap"/>
    <c:showDLblsOverMax val="0"/>
  </c:chart>
  <c:spPr>
    <a:ln>
      <a:solidFill>
        <a:schemeClr val="bg1">
          <a:lumMod val="85000"/>
        </a:schemeClr>
      </a:solidFill>
    </a:ln>
  </c:spPr>
  <c:txPr>
    <a:bodyPr/>
    <a:lstStyle/>
    <a:p>
      <a:pPr>
        <a:defRPr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US" sz="1400"/>
              <a:t>Oil laden tankers departed from Black Sea ports</a:t>
            </a:r>
            <a:endParaRPr lang="ru-RU" sz="1400">
              <a:solidFill>
                <a:srgbClr val="FF0000"/>
              </a:solidFill>
            </a:endParaRPr>
          </a:p>
        </c:rich>
      </c:tx>
      <c:layout>
        <c:manualLayout>
          <c:xMode val="edge"/>
          <c:yMode val="edge"/>
          <c:x val="0.20136014882216505"/>
          <c:y val="3.70666612890003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tx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ru-RU"/>
        </a:p>
      </c:txPr>
    </c:title>
    <c:autoTitleDeleted val="0"/>
    <c:plotArea>
      <c:layout>
        <c:manualLayout>
          <c:layoutTarget val="inner"/>
          <c:xMode val="edge"/>
          <c:yMode val="edge"/>
          <c:x val="0.12174388841890632"/>
          <c:y val="0.15102706699913815"/>
          <c:w val="0.67155701611678709"/>
          <c:h val="0.689821739366909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'Tankers sailed from BlSea'!$B$20</c:f>
              <c:strCache>
                <c:ptCount val="1"/>
                <c:pt idx="0">
                  <c:v>oil, tons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rgbClr val="00B0F0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'Tankers sailed from BlSea'!$A$37:$A$46</c:f>
              <c:numCache>
                <c:formatCode>#,##0</c:formatCode>
                <c:ptCount val="10"/>
                <c:pt idx="0">
                  <c:v>33</c:v>
                </c:pt>
                <c:pt idx="1">
                  <c:v>34</c:v>
                </c:pt>
                <c:pt idx="2">
                  <c:v>35</c:v>
                </c:pt>
                <c:pt idx="3">
                  <c:v>36</c:v>
                </c:pt>
                <c:pt idx="4">
                  <c:v>37</c:v>
                </c:pt>
                <c:pt idx="5">
                  <c:v>38</c:v>
                </c:pt>
                <c:pt idx="6">
                  <c:v>39</c:v>
                </c:pt>
                <c:pt idx="7">
                  <c:v>40</c:v>
                </c:pt>
                <c:pt idx="8">
                  <c:v>41</c:v>
                </c:pt>
                <c:pt idx="9">
                  <c:v>42</c:v>
                </c:pt>
              </c:numCache>
            </c:numRef>
          </c:cat>
          <c:val>
            <c:numRef>
              <c:f>'Tankers sailed from BlSea'!$B$37:$B$46</c:f>
              <c:numCache>
                <c:formatCode>General</c:formatCode>
                <c:ptCount val="10"/>
                <c:pt idx="0">
                  <c:v>33380</c:v>
                </c:pt>
                <c:pt idx="1">
                  <c:v>82441</c:v>
                </c:pt>
                <c:pt idx="2">
                  <c:v>41182</c:v>
                </c:pt>
                <c:pt idx="3">
                  <c:v>95580</c:v>
                </c:pt>
                <c:pt idx="4">
                  <c:v>55199</c:v>
                </c:pt>
                <c:pt idx="5">
                  <c:v>66750</c:v>
                </c:pt>
                <c:pt idx="6">
                  <c:v>84703</c:v>
                </c:pt>
                <c:pt idx="7">
                  <c:v>103684</c:v>
                </c:pt>
                <c:pt idx="8">
                  <c:v>123571</c:v>
                </c:pt>
                <c:pt idx="9">
                  <c:v>98096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B0-4D9B-97F5-C73D464E3A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117248"/>
        <c:axId val="46118784"/>
      </c:barChart>
      <c:lineChart>
        <c:grouping val="standard"/>
        <c:varyColors val="0"/>
        <c:ser>
          <c:idx val="2"/>
          <c:order val="1"/>
          <c:tx>
            <c:strRef>
              <c:f>'Tankers sailed from BlSea'!$C$20</c:f>
              <c:strCache>
                <c:ptCount val="1"/>
                <c:pt idx="0">
                  <c:v>number of tankers</c:v>
                </c:pt>
              </c:strCache>
            </c:strRef>
          </c:tx>
          <c:spPr>
            <a:ln w="38100" cap="rnd" cmpd="sng" algn="ctr">
              <a:solidFill>
                <a:schemeClr val="accent2"/>
              </a:solidFill>
              <a:prstDash val="solid"/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accent2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'Tankers sailed from BlSea'!$A$37:$A$46</c:f>
              <c:numCache>
                <c:formatCode>#,##0</c:formatCode>
                <c:ptCount val="10"/>
                <c:pt idx="0">
                  <c:v>33</c:v>
                </c:pt>
                <c:pt idx="1">
                  <c:v>34</c:v>
                </c:pt>
                <c:pt idx="2">
                  <c:v>35</c:v>
                </c:pt>
                <c:pt idx="3">
                  <c:v>36</c:v>
                </c:pt>
                <c:pt idx="4">
                  <c:v>37</c:v>
                </c:pt>
                <c:pt idx="5">
                  <c:v>38</c:v>
                </c:pt>
                <c:pt idx="6">
                  <c:v>39</c:v>
                </c:pt>
                <c:pt idx="7">
                  <c:v>40</c:v>
                </c:pt>
                <c:pt idx="8">
                  <c:v>41</c:v>
                </c:pt>
                <c:pt idx="9">
                  <c:v>42</c:v>
                </c:pt>
              </c:numCache>
            </c:numRef>
          </c:cat>
          <c:val>
            <c:numRef>
              <c:f>'Tankers sailed from BlSea'!$C$37:$C$46</c:f>
              <c:numCache>
                <c:formatCode>#,##0</c:formatCode>
                <c:ptCount val="10"/>
                <c:pt idx="0">
                  <c:v>6</c:v>
                </c:pt>
                <c:pt idx="1">
                  <c:v>9</c:v>
                </c:pt>
                <c:pt idx="2">
                  <c:v>5</c:v>
                </c:pt>
                <c:pt idx="3">
                  <c:v>6</c:v>
                </c:pt>
                <c:pt idx="4">
                  <c:v>6</c:v>
                </c:pt>
                <c:pt idx="5">
                  <c:v>7</c:v>
                </c:pt>
                <c:pt idx="6" formatCode="General">
                  <c:v>8</c:v>
                </c:pt>
                <c:pt idx="7">
                  <c:v>9</c:v>
                </c:pt>
                <c:pt idx="8">
                  <c:v>17</c:v>
                </c:pt>
                <c:pt idx="9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B0-4D9B-97F5-C73D464E3A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135168"/>
        <c:axId val="46133248"/>
      </c:lineChart>
      <c:catAx>
        <c:axId val="46117248"/>
        <c:scaling>
          <c:orientation val="minMax"/>
        </c:scaling>
        <c:delete val="0"/>
        <c:axPos val="b"/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8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ru-RU"/>
          </a:p>
        </c:txPr>
        <c:crossAx val="46118784"/>
        <c:crosses val="autoZero"/>
        <c:auto val="1"/>
        <c:lblAlgn val="ctr"/>
        <c:lblOffset val="100"/>
        <c:noMultiLvlLbl val="0"/>
      </c:catAx>
      <c:valAx>
        <c:axId val="46118784"/>
        <c:scaling>
          <c:orientation val="minMax"/>
          <c:max val="180000"/>
        </c:scaling>
        <c:delete val="0"/>
        <c:axPos val="l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5400000" spcFirstLastPara="1" vertOverflow="ellipsis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r>
                  <a:rPr lang="en-US"/>
                  <a:t>number</a:t>
                </a:r>
                <a:r>
                  <a:rPr lang="en-US" baseline="0"/>
                  <a:t> of vessels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0.82837898918942265"/>
              <c:y val="0.3630263095855533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5400000" spcFirstLastPara="1" vertOverflow="ellipsis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/>
                  </a:solidFill>
                  <a:latin typeface="Tahoma" panose="020B0604030504040204" pitchFamily="34" charset="0"/>
                  <a:ea typeface="Tahoma" panose="020B0604030504040204" pitchFamily="34" charset="0"/>
                  <a:cs typeface="Tahoma" panose="020B0604030504040204" pitchFamily="34" charset="0"/>
                </a:defRPr>
              </a:pPr>
              <a:endParaRPr lang="ru-RU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8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ru-RU"/>
          </a:p>
        </c:txPr>
        <c:crossAx val="46117248"/>
        <c:crosses val="autoZero"/>
        <c:crossBetween val="between"/>
      </c:valAx>
      <c:valAx>
        <c:axId val="46133248"/>
        <c:scaling>
          <c:orientation val="minMax"/>
          <c:max val="30"/>
          <c:min val="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r>
                  <a:rPr lang="en-US"/>
                  <a:t>tons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9176698987006791E-2"/>
              <c:y val="0.376062419985105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/>
                  </a:solidFill>
                  <a:latin typeface="Tahoma" panose="020B0604030504040204" pitchFamily="34" charset="0"/>
                  <a:ea typeface="Tahoma" panose="020B0604030504040204" pitchFamily="34" charset="0"/>
                  <a:cs typeface="Tahoma" panose="020B0604030504040204" pitchFamily="34" charset="0"/>
                </a:defRPr>
              </a:pPr>
              <a:endParaRPr lang="ru-RU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8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ru-RU"/>
          </a:p>
        </c:txPr>
        <c:crossAx val="46135168"/>
        <c:crosses val="max"/>
        <c:crossBetween val="between"/>
        <c:majorUnit val="2"/>
        <c:minorUnit val="2"/>
      </c:valAx>
      <c:catAx>
        <c:axId val="46135168"/>
        <c:scaling>
          <c:orientation val="minMax"/>
        </c:scaling>
        <c:delete val="1"/>
        <c:axPos val="t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r>
                  <a:rPr lang="en-US"/>
                  <a:t>week</a:t>
                </a:r>
              </a:p>
            </c:rich>
          </c:tx>
          <c:layout>
            <c:manualLayout>
              <c:xMode val="edge"/>
              <c:yMode val="edge"/>
              <c:x val="0.73862768703498849"/>
              <c:y val="0.9174693433130560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/>
                  </a:solidFill>
                  <a:latin typeface="Tahoma" panose="020B0604030504040204" pitchFamily="34" charset="0"/>
                  <a:ea typeface="Tahoma" panose="020B0604030504040204" pitchFamily="34" charset="0"/>
                  <a:cs typeface="Tahoma" panose="020B0604030504040204" pitchFamily="34" charset="0"/>
                </a:defRPr>
              </a:pPr>
              <a:endParaRPr lang="ru-RU"/>
            </a:p>
          </c:txPr>
        </c:title>
        <c:numFmt formatCode="#,##0" sourceLinked="1"/>
        <c:majorTickMark val="out"/>
        <c:minorTickMark val="none"/>
        <c:tickLblPos val="nextTo"/>
        <c:crossAx val="46133248"/>
        <c:crosses val="max"/>
        <c:auto val="1"/>
        <c:lblAlgn val="ctr"/>
        <c:lblOffset val="100"/>
        <c:noMultiLvlLbl val="0"/>
      </c:catAx>
      <c:spPr>
        <a:solidFill>
          <a:schemeClr val="bg1"/>
        </a:solidFill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4761913535264555"/>
          <c:y val="0.44384915865384617"/>
          <c:w val="0.14557898119877871"/>
          <c:h val="0.1542514690170940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1">
          <a:lumMod val="85000"/>
        </a:schemeClr>
      </a:solidFill>
      <a:prstDash val="solid"/>
      <a:round/>
    </a:ln>
    <a:effectLst/>
  </c:spPr>
  <c:txPr>
    <a:bodyPr/>
    <a:lstStyle/>
    <a:p>
      <a:pPr>
        <a:defRPr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>
              <a:defRPr sz="1400"/>
            </a:pPr>
            <a:r>
              <a:rPr lang="en-US" sz="1400"/>
              <a:t>Tankers that discharged Azov-Black Sea oil worldwide</a:t>
            </a:r>
            <a:endParaRPr lang="ru-RU" sz="1400"/>
          </a:p>
        </c:rich>
      </c:tx>
      <c:layout>
        <c:manualLayout>
          <c:xMode val="edge"/>
          <c:yMode val="edge"/>
          <c:x val="0.26010320808347831"/>
          <c:y val="2.725981390518881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2174388841890632"/>
          <c:y val="0.15102706699913815"/>
          <c:w val="0.67155701611678709"/>
          <c:h val="0.689821739366909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'Discharged BlSea oil'!$D$21</c:f>
              <c:strCache>
                <c:ptCount val="1"/>
                <c:pt idx="0">
                  <c:v>oil, tons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dLbl>
              <c:idx val="7"/>
              <c:layout>
                <c:manualLayout>
                  <c:x val="3.992869740720488E-3"/>
                  <c:y val="1.19572964458583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56F-444C-B995-831138A200F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rgbClr val="00B0F0"/>
                    </a:solidFill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'Discharged BlSea oil'!$C$27:$C$36</c:f>
              <c:numCache>
                <c:formatCode>General</c:formatCode>
                <c:ptCount val="10"/>
                <c:pt idx="0">
                  <c:v>33</c:v>
                </c:pt>
                <c:pt idx="1">
                  <c:v>34</c:v>
                </c:pt>
                <c:pt idx="2">
                  <c:v>35</c:v>
                </c:pt>
                <c:pt idx="3">
                  <c:v>36</c:v>
                </c:pt>
                <c:pt idx="4">
                  <c:v>37</c:v>
                </c:pt>
                <c:pt idx="5">
                  <c:v>38</c:v>
                </c:pt>
                <c:pt idx="6">
                  <c:v>39</c:v>
                </c:pt>
                <c:pt idx="7">
                  <c:v>40</c:v>
                </c:pt>
                <c:pt idx="8">
                  <c:v>41</c:v>
                </c:pt>
                <c:pt idx="9">
                  <c:v>42</c:v>
                </c:pt>
              </c:numCache>
            </c:numRef>
          </c:cat>
          <c:val>
            <c:numRef>
              <c:f>'Discharged BlSea oil'!$D$27:$D$36</c:f>
              <c:numCache>
                <c:formatCode>#,##0</c:formatCode>
                <c:ptCount val="10"/>
                <c:pt idx="0">
                  <c:v>45160</c:v>
                </c:pt>
                <c:pt idx="1">
                  <c:v>131550</c:v>
                </c:pt>
                <c:pt idx="2">
                  <c:v>48542</c:v>
                </c:pt>
                <c:pt idx="3">
                  <c:v>104734</c:v>
                </c:pt>
                <c:pt idx="4">
                  <c:v>53252</c:v>
                </c:pt>
                <c:pt idx="5">
                  <c:v>101499</c:v>
                </c:pt>
                <c:pt idx="6">
                  <c:v>87700</c:v>
                </c:pt>
                <c:pt idx="7">
                  <c:v>109650</c:v>
                </c:pt>
                <c:pt idx="8">
                  <c:v>38633</c:v>
                </c:pt>
                <c:pt idx="9">
                  <c:v>98884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FB7-4CF0-84C5-2DB2FB5D0D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9847296"/>
        <c:axId val="49849088"/>
      </c:barChart>
      <c:lineChart>
        <c:grouping val="standard"/>
        <c:varyColors val="0"/>
        <c:ser>
          <c:idx val="2"/>
          <c:order val="1"/>
          <c:tx>
            <c:strRef>
              <c:f>'Discharged BlSea oil'!$E$21</c:f>
              <c:strCache>
                <c:ptCount val="1"/>
                <c:pt idx="0">
                  <c:v>number of tankers</c:v>
                </c:pt>
              </c:strCache>
            </c:strRef>
          </c:tx>
          <c:spPr>
            <a:ln w="38100">
              <a:solidFill>
                <a:schemeClr val="accent2"/>
              </a:solidFill>
            </a:ln>
          </c:spPr>
          <c:marker>
            <c:symbol val="none"/>
          </c:marker>
          <c:dLbls>
            <c:dLbl>
              <c:idx val="7"/>
              <c:layout>
                <c:manualLayout>
                  <c:x val="-1.996434870360244E-2"/>
                  <c:y val="-2.39145928917167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56F-444C-B995-831138A200F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chemeClr val="accent2">
                        <a:lumMod val="75000"/>
                      </a:schemeClr>
                    </a:solidFill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'Discharged BlSea oil'!$C$27:$C$36</c:f>
              <c:numCache>
                <c:formatCode>General</c:formatCode>
                <c:ptCount val="10"/>
                <c:pt idx="0">
                  <c:v>33</c:v>
                </c:pt>
                <c:pt idx="1">
                  <c:v>34</c:v>
                </c:pt>
                <c:pt idx="2">
                  <c:v>35</c:v>
                </c:pt>
                <c:pt idx="3">
                  <c:v>36</c:v>
                </c:pt>
                <c:pt idx="4">
                  <c:v>37</c:v>
                </c:pt>
                <c:pt idx="5">
                  <c:v>38</c:v>
                </c:pt>
                <c:pt idx="6">
                  <c:v>39</c:v>
                </c:pt>
                <c:pt idx="7">
                  <c:v>40</c:v>
                </c:pt>
                <c:pt idx="8">
                  <c:v>41</c:v>
                </c:pt>
                <c:pt idx="9">
                  <c:v>42</c:v>
                </c:pt>
              </c:numCache>
            </c:numRef>
          </c:cat>
          <c:val>
            <c:numRef>
              <c:f>'Discharged BlSea oil'!$E$27:$E$36</c:f>
              <c:numCache>
                <c:formatCode>General</c:formatCode>
                <c:ptCount val="10"/>
                <c:pt idx="0">
                  <c:v>6</c:v>
                </c:pt>
                <c:pt idx="1">
                  <c:v>8</c:v>
                </c:pt>
                <c:pt idx="2">
                  <c:v>8</c:v>
                </c:pt>
                <c:pt idx="3">
                  <c:v>9</c:v>
                </c:pt>
                <c:pt idx="4">
                  <c:v>6</c:v>
                </c:pt>
                <c:pt idx="5">
                  <c:v>6</c:v>
                </c:pt>
                <c:pt idx="6">
                  <c:v>8</c:v>
                </c:pt>
                <c:pt idx="7">
                  <c:v>10</c:v>
                </c:pt>
                <c:pt idx="8">
                  <c:v>7</c:v>
                </c:pt>
                <c:pt idx="9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FB7-4CF0-84C5-2DB2FB5D0D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853184"/>
        <c:axId val="49851008"/>
      </c:lineChart>
      <c:catAx>
        <c:axId val="498472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525">
            <a:solidFill>
              <a:schemeClr val="bg1">
                <a:lumMod val="85000"/>
              </a:schemeClr>
            </a:solidFill>
          </a:ln>
        </c:spPr>
        <c:crossAx val="49849088"/>
        <c:crosses val="autoZero"/>
        <c:auto val="1"/>
        <c:lblAlgn val="ctr"/>
        <c:lblOffset val="100"/>
        <c:noMultiLvlLbl val="0"/>
      </c:catAx>
      <c:valAx>
        <c:axId val="49849088"/>
        <c:scaling>
          <c:orientation val="minMax"/>
          <c:max val="240000"/>
          <c:min val="0"/>
        </c:scaling>
        <c:delete val="0"/>
        <c:axPos val="l"/>
        <c:majorGridlines/>
        <c:title>
          <c:tx>
            <c:rich>
              <a:bodyPr rot="5400000" vert="horz"/>
              <a:lstStyle/>
              <a:p>
                <a:pPr>
                  <a:defRPr/>
                </a:pPr>
                <a:r>
                  <a:rPr lang="en-US"/>
                  <a:t>number</a:t>
                </a:r>
                <a:r>
                  <a:rPr lang="en-US" baseline="0"/>
                  <a:t> of vessels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0.82837898918942265"/>
              <c:y val="0.3630263095855533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spPr>
          <a:ln w="9525">
            <a:solidFill>
              <a:schemeClr val="bg1">
                <a:lumMod val="85000"/>
              </a:schemeClr>
            </a:solidFill>
          </a:ln>
        </c:spPr>
        <c:crossAx val="49847296"/>
        <c:crosses val="autoZero"/>
        <c:crossBetween val="between"/>
        <c:majorUnit val="20000"/>
      </c:valAx>
      <c:valAx>
        <c:axId val="49851008"/>
        <c:scaling>
          <c:orientation val="minMax"/>
          <c:max val="20"/>
          <c:min val="0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tons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9176698987006791E-2"/>
              <c:y val="0.3760624199851057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 w="9525">
            <a:solidFill>
              <a:schemeClr val="bg1">
                <a:lumMod val="85000"/>
              </a:schemeClr>
            </a:solidFill>
          </a:ln>
        </c:spPr>
        <c:crossAx val="49853184"/>
        <c:crosses val="max"/>
        <c:crossBetween val="between"/>
        <c:majorUnit val="2"/>
        <c:minorUnit val="2"/>
      </c:valAx>
      <c:catAx>
        <c:axId val="49853184"/>
        <c:scaling>
          <c:orientation val="minMax"/>
        </c:scaling>
        <c:delete val="1"/>
        <c:axPos val="t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week</a:t>
                </a:r>
              </a:p>
            </c:rich>
          </c:tx>
          <c:layout>
            <c:manualLayout>
              <c:xMode val="edge"/>
              <c:yMode val="edge"/>
              <c:x val="0.73862768703498849"/>
              <c:y val="0.91746934331305607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49851008"/>
        <c:crosses val="max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0.84761913535264555"/>
          <c:y val="0.46502682554035779"/>
          <c:w val="0.14557898119877871"/>
          <c:h val="0.16699495533638489"/>
        </c:manualLayout>
      </c:layout>
      <c:overlay val="0"/>
    </c:legend>
    <c:plotVisOnly val="1"/>
    <c:dispBlanksAs val="gap"/>
    <c:showDLblsOverMax val="0"/>
  </c:chart>
  <c:spPr>
    <a:ln>
      <a:solidFill>
        <a:schemeClr val="bg1">
          <a:lumMod val="85000"/>
        </a:schemeClr>
      </a:solidFill>
    </a:ln>
  </c:spPr>
  <c:txPr>
    <a:bodyPr/>
    <a:lstStyle/>
    <a:p>
      <a:pPr>
        <a:defRPr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/>
            </a:pPr>
            <a:r>
              <a:rPr lang="en-US" sz="1400"/>
              <a:t>Seaborne imports by countries, tons </a:t>
            </a:r>
            <a:endParaRPr lang="ru-RU" sz="1400"/>
          </a:p>
        </c:rich>
      </c:tx>
      <c:layout>
        <c:manualLayout>
          <c:xMode val="edge"/>
          <c:yMode val="edge"/>
          <c:x val="0.2927636504453337"/>
          <c:y val="4.260535229706456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8.5295848557571982E-2"/>
          <c:y val="0.16309139323686236"/>
          <c:w val="0.76108379309729146"/>
          <c:h val="0.74903637045369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'Discharged BlSea oil'!$C$39</c:f>
              <c:strCache>
                <c:ptCount val="1"/>
                <c:pt idx="0">
                  <c:v>previous week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-8.602149809317600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3C1-45DE-B288-6A8173A924F1}"/>
                </c:ext>
              </c:extLst>
            </c:dLbl>
            <c:dLbl>
              <c:idx val="1"/>
              <c:layout>
                <c:manualLayout>
                  <c:x val="-1.3978493440141102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3C1-45DE-B288-6A8173A924F1}"/>
                </c:ext>
              </c:extLst>
            </c:dLbl>
            <c:dLbl>
              <c:idx val="4"/>
              <c:layout>
                <c:manualLayout>
                  <c:x val="-1.3978493440141102E-2"/>
                  <c:y val="-2.482269850096310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3C1-45DE-B288-6A8173A924F1}"/>
                </c:ext>
              </c:extLst>
            </c:dLbl>
            <c:dLbl>
              <c:idx val="5"/>
              <c:layout>
                <c:manualLayout>
                  <c:x val="-1.6129030892470503E-2"/>
                  <c:y val="-2.48226985009649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1A3-4841-A34C-268E524B8DC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'Discharged BlSea oil'!$B$40:$B$45</c:f>
              <c:strCache>
                <c:ptCount val="6"/>
                <c:pt idx="0">
                  <c:v>Italy</c:v>
                </c:pt>
                <c:pt idx="1">
                  <c:v>Spain</c:v>
                </c:pt>
                <c:pt idx="2">
                  <c:v>France</c:v>
                </c:pt>
                <c:pt idx="3">
                  <c:v>Turkiye</c:v>
                </c:pt>
                <c:pt idx="4">
                  <c:v>Egypt</c:v>
                </c:pt>
                <c:pt idx="5">
                  <c:v>India</c:v>
                </c:pt>
              </c:strCache>
            </c:strRef>
          </c:cat>
          <c:val>
            <c:numRef>
              <c:f>'Discharged BlSea oil'!$C$40:$C$45</c:f>
              <c:numCache>
                <c:formatCode>General</c:formatCode>
                <c:ptCount val="6"/>
                <c:pt idx="0" formatCode="#,##0">
                  <c:v>5900</c:v>
                </c:pt>
                <c:pt idx="1">
                  <c:v>15430</c:v>
                </c:pt>
                <c:pt idx="2" formatCode="#,##0">
                  <c:v>12000</c:v>
                </c:pt>
                <c:pt idx="3" formatCode="#,##0">
                  <c:v>2303</c:v>
                </c:pt>
                <c:pt idx="4" formatCode="#,##0">
                  <c:v>3000</c:v>
                </c:pt>
                <c:pt idx="5" formatCode="#,##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2B8-457B-8ABA-7EF9CBF0F8C0}"/>
            </c:ext>
          </c:extLst>
        </c:ser>
        <c:ser>
          <c:idx val="1"/>
          <c:order val="1"/>
          <c:tx>
            <c:strRef>
              <c:f>'Discharged BlSea oil'!$D$39</c:f>
              <c:strCache>
                <c:ptCount val="1"/>
                <c:pt idx="0">
                  <c:v>current week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1.2903224713976402E-2"/>
                  <c:y val="2.482269850096310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3C1-45DE-B288-6A8173A924F1}"/>
                </c:ext>
              </c:extLst>
            </c:dLbl>
            <c:dLbl>
              <c:idx val="1"/>
              <c:layout>
                <c:manualLayout>
                  <c:x val="7.5268810831529013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9C3-4921-A926-78A9117AEA95}"/>
                </c:ext>
              </c:extLst>
            </c:dLbl>
            <c:dLbl>
              <c:idx val="3"/>
              <c:layout>
                <c:manualLayout>
                  <c:x val="1.3978493440141102E-2"/>
                  <c:y val="7.446809550288930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2D7-479E-850C-1885919E4BDF}"/>
                </c:ext>
              </c:extLst>
            </c:dLbl>
            <c:dLbl>
              <c:idx val="4"/>
              <c:layout>
                <c:manualLayout>
                  <c:x val="6.451612356988201E-3"/>
                  <c:y val="-9.1015509751262732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2D7-479E-850C-1885919E4BDF}"/>
                </c:ext>
              </c:extLst>
            </c:dLbl>
            <c:dLbl>
              <c:idx val="5"/>
              <c:layout>
                <c:manualLayout>
                  <c:x val="5.3763436308234217E-3"/>
                  <c:y val="2.482269850096310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2D7-479E-850C-1885919E4BDF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'Discharged BlSea oil'!$B$40:$B$45</c:f>
              <c:strCache>
                <c:ptCount val="6"/>
                <c:pt idx="0">
                  <c:v>Italy</c:v>
                </c:pt>
                <c:pt idx="1">
                  <c:v>Spain</c:v>
                </c:pt>
                <c:pt idx="2">
                  <c:v>France</c:v>
                </c:pt>
                <c:pt idx="3">
                  <c:v>Turkiye</c:v>
                </c:pt>
                <c:pt idx="4">
                  <c:v>Egypt</c:v>
                </c:pt>
                <c:pt idx="5">
                  <c:v>India</c:v>
                </c:pt>
              </c:strCache>
            </c:strRef>
          </c:cat>
          <c:val>
            <c:numRef>
              <c:f>'Discharged BlSea oil'!$D$40:$D$45</c:f>
              <c:numCache>
                <c:formatCode>General</c:formatCode>
                <c:ptCount val="6"/>
                <c:pt idx="0" formatCode="#,##0">
                  <c:v>18700</c:v>
                </c:pt>
                <c:pt idx="1">
                  <c:v>10500</c:v>
                </c:pt>
                <c:pt idx="2" formatCode="#,##0">
                  <c:v>12000</c:v>
                </c:pt>
                <c:pt idx="3" formatCode="#,##0">
                  <c:v>11484</c:v>
                </c:pt>
                <c:pt idx="4" formatCode="#,##0">
                  <c:v>6500</c:v>
                </c:pt>
                <c:pt idx="5" formatCode="#,##0">
                  <c:v>30000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22B8-457B-8ABA-7EF9CBF0F8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49900544"/>
        <c:axId val="49910528"/>
      </c:barChart>
      <c:catAx>
        <c:axId val="49900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ru-RU"/>
          </a:p>
        </c:txPr>
        <c:crossAx val="49910528"/>
        <c:crosses val="autoZero"/>
        <c:auto val="1"/>
        <c:lblAlgn val="ctr"/>
        <c:lblOffset val="100"/>
        <c:noMultiLvlLbl val="0"/>
      </c:catAx>
      <c:valAx>
        <c:axId val="49910528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tons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0"/>
              <c:y val="0.49213995441597491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spPr>
          <a:noFill/>
          <a:ln w="9525">
            <a:solidFill>
              <a:schemeClr val="bg1">
                <a:lumMod val="85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ru-RU"/>
          </a:p>
        </c:txPr>
        <c:crossAx val="4990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421636248957256"/>
          <c:y val="0.52832548473813645"/>
          <c:w val="0.14578363751042747"/>
          <c:h val="0.15053465774405317"/>
        </c:manualLayout>
      </c:layout>
      <c:overlay val="0"/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US" b="1">
                <a:solidFill>
                  <a:schemeClr val="tx1"/>
                </a:solidFill>
              </a:rPr>
              <a:t>Vessels laden with Black Sea grains at sea, by type</a:t>
            </a:r>
            <a:endParaRPr lang="ru-RU" b="1">
              <a:solidFill>
                <a:schemeClr val="tx1"/>
              </a:solidFill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1235025033635501"/>
          <c:y val="0.14631163708086786"/>
          <c:w val="0.76421635076372063"/>
          <c:h val="0.71282113404463499"/>
        </c:manualLayout>
      </c:layout>
      <c:barChart>
        <c:barDir val="col"/>
        <c:grouping val="clustered"/>
        <c:varyColors val="0"/>
        <c:ser>
          <c:idx val="1"/>
          <c:order val="0"/>
          <c:tx>
            <c:v>previous week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D72A-4846-94FC-E08E48C75EBC}"/>
              </c:ext>
            </c:extLst>
          </c:dPt>
          <c:cat>
            <c:strRef>
              <c:f>'Oil laden vessels at sea'!$A$38:$B$40</c:f>
              <c:strCache>
                <c:ptCount val="3"/>
                <c:pt idx="0">
                  <c:v>Coasters/minibulkers (up to 13k dwt)</c:v>
                </c:pt>
                <c:pt idx="1">
                  <c:v>small Handy/Handymax (13-49k dwt)</c:v>
                </c:pt>
                <c:pt idx="2">
                  <c:v>Supramax/Ultramax (49-67k dwt)</c:v>
                </c:pt>
              </c:strCache>
            </c:strRef>
          </c:cat>
          <c:val>
            <c:numRef>
              <c:f>'Oil laden vessels at sea'!$D$38:$D$40</c:f>
              <c:numCache>
                <c:formatCode>0</c:formatCode>
                <c:ptCount val="3"/>
                <c:pt idx="0">
                  <c:v>23</c:v>
                </c:pt>
                <c:pt idx="1">
                  <c:v>5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3A-4DEE-8291-6835DEC0C3B8}"/>
            </c:ext>
          </c:extLst>
        </c:ser>
        <c:ser>
          <c:idx val="0"/>
          <c:order val="1"/>
          <c:tx>
            <c:v>current week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D72A-4846-94FC-E08E48C75EBC}"/>
              </c:ext>
            </c:extLst>
          </c:dPt>
          <c:cat>
            <c:strRef>
              <c:f>'Oil laden vessels at sea'!$A$38:$B$40</c:f>
              <c:strCache>
                <c:ptCount val="3"/>
                <c:pt idx="0">
                  <c:v>Coasters/minibulkers (up to 13k dwt)</c:v>
                </c:pt>
                <c:pt idx="1">
                  <c:v>small Handy/Handymax (13-49k dwt)</c:v>
                </c:pt>
                <c:pt idx="2">
                  <c:v>Supramax/Ultramax (49-67k dwt)</c:v>
                </c:pt>
              </c:strCache>
            </c:strRef>
          </c:cat>
          <c:val>
            <c:numRef>
              <c:f>'Oil laden vessels at sea'!$C$38:$C$40</c:f>
              <c:numCache>
                <c:formatCode>0</c:formatCode>
                <c:ptCount val="3"/>
                <c:pt idx="0">
                  <c:v>20</c:v>
                </c:pt>
                <c:pt idx="1">
                  <c:v>7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93A-4DEE-8291-6835DEC0C3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9"/>
        <c:overlap val="-23"/>
        <c:axId val="50172288"/>
        <c:axId val="50173824"/>
      </c:barChart>
      <c:catAx>
        <c:axId val="501722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ru-RU"/>
          </a:p>
        </c:txPr>
        <c:crossAx val="50173824"/>
        <c:crosses val="autoZero"/>
        <c:auto val="1"/>
        <c:lblAlgn val="ctr"/>
        <c:lblOffset val="100"/>
        <c:noMultiLvlLbl val="0"/>
      </c:catAx>
      <c:valAx>
        <c:axId val="50173824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r>
                  <a:rPr lang="en-US" b="1">
                    <a:solidFill>
                      <a:schemeClr val="tx1"/>
                    </a:solidFill>
                  </a:rPr>
                  <a:t>number</a:t>
                </a:r>
                <a:r>
                  <a:rPr lang="en-US" b="1" baseline="0">
                    <a:solidFill>
                      <a:schemeClr val="tx1"/>
                    </a:solidFill>
                  </a:rPr>
                  <a:t> of vessels</a:t>
                </a:r>
                <a:endParaRPr lang="ru-RU" b="1">
                  <a:solidFill>
                    <a:schemeClr val="tx1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" sourceLinked="1"/>
        <c:majorTickMark val="none"/>
        <c:minorTickMark val="none"/>
        <c:tickLblPos val="nextTo"/>
        <c:spPr>
          <a:noFill/>
          <a:ln>
            <a:solidFill>
              <a:schemeClr val="bg1">
                <a:lumMod val="8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ru-RU"/>
          </a:p>
        </c:txPr>
        <c:crossAx val="501722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90000243498773635"/>
          <c:y val="0.35071880720792259"/>
          <c:w val="9.7866738635967385E-2"/>
          <c:h val="0.2367784909239286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>
          <a:lumMod val="85000"/>
        </a:schemeClr>
      </a:solidFill>
      <a:round/>
    </a:ln>
    <a:effectLst/>
  </c:spPr>
  <c:txPr>
    <a:bodyPr/>
    <a:lstStyle/>
    <a:p>
      <a:pPr>
        <a:defRPr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4" Type="http://schemas.openxmlformats.org/officeDocument/2006/relationships/chart" Target="../charts/chart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398438</xdr:colOff>
      <xdr:row>7</xdr:row>
      <xdr:rowOff>149104</xdr:rowOff>
    </xdr:from>
    <xdr:to>
      <xdr:col>28</xdr:col>
      <xdr:colOff>476250</xdr:colOff>
      <xdr:row>31</xdr:row>
      <xdr:rowOff>95250</xdr:rowOff>
    </xdr:to>
    <xdr:sp macro="" textlink="">
      <xdr:nvSpPr>
        <xdr:cNvPr id="5" name="Прямоугольник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8698795" y="1496211"/>
          <a:ext cx="8418991" cy="4477325"/>
        </a:xfrm>
        <a:prstGeom prst="rect">
          <a:avLst/>
        </a:prstGeom>
        <a:ln>
          <a:solidFill>
            <a:schemeClr val="bg1">
              <a:lumMod val="85000"/>
            </a:schemeClr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800" b="1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Brief summary:</a:t>
          </a: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ru-RU" sz="1600">
            <a:solidFill>
              <a:schemeClr val="dk1"/>
            </a:solidFill>
            <a:effectLst/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r>
            <a:rPr lang="en-US" sz="1600"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- Oil export volumes from Black Sea ports have dropped from 123.6k to 98k tons;</a:t>
          </a:r>
        </a:p>
        <a:p>
          <a:r>
            <a:rPr lang="en-US" sz="1600"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- The total volume of imported (discharged) oil has surged from 38k to 98.9k tons;</a:t>
          </a:r>
        </a:p>
        <a:p>
          <a:r>
            <a:rPr lang="en-US" sz="1600"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- Italy, Turkiye, Egypt and India have shown a significant increase in received (imported) volumes of Black Sea vegoils this week;</a:t>
          </a:r>
        </a:p>
        <a:p>
          <a:r>
            <a:rPr lang="en-US" sz="1600"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- The total volume of vegoil at sea has barely changed, and the same applies to the number of vessels being laden at sea (28 a week ago vs. 27 now).</a:t>
          </a:r>
        </a:p>
      </xdr:txBody>
    </xdr:sp>
    <xdr:clientData/>
  </xdr:twoCellAnchor>
  <xdr:twoCellAnchor editAs="oneCell">
    <xdr:from>
      <xdr:col>0</xdr:col>
      <xdr:colOff>153084</xdr:colOff>
      <xdr:row>0</xdr:row>
      <xdr:rowOff>51858</xdr:rowOff>
    </xdr:from>
    <xdr:to>
      <xdr:col>5</xdr:col>
      <xdr:colOff>544175</xdr:colOff>
      <xdr:row>6</xdr:row>
      <xdr:rowOff>15805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733BF150-97A7-8F44-8364-C34E541F41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3084" y="51858"/>
          <a:ext cx="3864349" cy="1088426"/>
        </a:xfrm>
        <a:prstGeom prst="rect">
          <a:avLst/>
        </a:prstGeom>
      </xdr:spPr>
    </xdr:pic>
    <xdr:clientData/>
  </xdr:twoCellAnchor>
  <xdr:twoCellAnchor>
    <xdr:from>
      <xdr:col>14</xdr:col>
      <xdr:colOff>380999</xdr:colOff>
      <xdr:row>31</xdr:row>
      <xdr:rowOff>95249</xdr:rowOff>
    </xdr:from>
    <xdr:to>
      <xdr:col>28</xdr:col>
      <xdr:colOff>449036</xdr:colOff>
      <xdr:row>56</xdr:row>
      <xdr:rowOff>163285</xdr:rowOff>
    </xdr:to>
    <xdr:graphicFrame macro="">
      <xdr:nvGraphicFramePr>
        <xdr:cNvPr id="12" name="Диаграмма 11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8</xdr:row>
      <xdr:rowOff>1</xdr:rowOff>
    </xdr:from>
    <xdr:to>
      <xdr:col>14</xdr:col>
      <xdr:colOff>394607</xdr:colOff>
      <xdr:row>31</xdr:row>
      <xdr:rowOff>95251</xdr:rowOff>
    </xdr:to>
    <xdr:graphicFrame macro="">
      <xdr:nvGraphicFramePr>
        <xdr:cNvPr id="7" name="Диаграмма 6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31</xdr:row>
      <xdr:rowOff>95250</xdr:rowOff>
    </xdr:from>
    <xdr:to>
      <xdr:col>14</xdr:col>
      <xdr:colOff>381000</xdr:colOff>
      <xdr:row>56</xdr:row>
      <xdr:rowOff>163286</xdr:rowOff>
    </xdr:to>
    <xdr:graphicFrame macro="">
      <xdr:nvGraphicFramePr>
        <xdr:cNvPr id="9" name="Диаграмма 8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18</xdr:row>
      <xdr:rowOff>13614</xdr:rowOff>
    </xdr:from>
    <xdr:to>
      <xdr:col>8</xdr:col>
      <xdr:colOff>1061957</xdr:colOff>
      <xdr:row>49</xdr:row>
      <xdr:rowOff>84906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</xdr:row>
      <xdr:rowOff>225279</xdr:rowOff>
    </xdr:from>
    <xdr:to>
      <xdr:col>7</xdr:col>
      <xdr:colOff>1401536</xdr:colOff>
      <xdr:row>51</xdr:row>
      <xdr:rowOff>80135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51</xdr:row>
      <xdr:rowOff>81636</xdr:rowOff>
    </xdr:from>
    <xdr:to>
      <xdr:col>7</xdr:col>
      <xdr:colOff>1401537</xdr:colOff>
      <xdr:row>78</xdr:row>
      <xdr:rowOff>54421</xdr:rowOff>
    </xdr:to>
    <xdr:graphicFrame macro="">
      <xdr:nvGraphicFramePr>
        <xdr:cNvPr id="4" name="Диаграмма 3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40</xdr:row>
      <xdr:rowOff>20409</xdr:rowOff>
    </xdr:from>
    <xdr:to>
      <xdr:col>7</xdr:col>
      <xdr:colOff>438150</xdr:colOff>
      <xdr:row>63</xdr:row>
      <xdr:rowOff>172809</xdr:rowOff>
    </xdr:to>
    <xdr:graphicFrame macro="">
      <xdr:nvGraphicFramePr>
        <xdr:cNvPr id="4" name="Диаграмма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1" name="Таблица1" displayName="Таблица1" ref="A3:N15" totalsRowShown="0" headerRowDxfId="59" dataDxfId="57" headerRowBorderDxfId="58" tableBorderDxfId="56" totalsRowBorderDxfId="55">
  <autoFilter ref="A3:N15"/>
  <sortState ref="A4:N100">
    <sortCondition ref="N3:N100"/>
  </sortState>
  <tableColumns count="14">
    <tableColumn id="1" name="Volume, tons" dataDxfId="54" dataCellStyle="Финансовый"/>
    <tableColumn id="2" name="Grain type" dataDxfId="53" dataCellStyle="Обычный 10"/>
    <tableColumn id="3" name="Vessel name" dataDxfId="52" dataCellStyle="Обычный 75"/>
    <tableColumn id="4" name="POL" dataDxfId="51" dataCellStyle="Обычный 10"/>
    <tableColumn id="5" name="Terminal of loading" dataDxfId="50" dataCellStyle="Обычный 75"/>
    <tableColumn id="6" name="Berth" dataDxfId="49" dataCellStyle="Обычный_line"/>
    <tableColumn id="7" name="Discharge country" dataDxfId="48" dataCellStyle="Обычный 12 33"/>
    <tableColumn id="8" name="POD" dataDxfId="47" dataCellStyle="Обычный 75"/>
    <tableColumn id="11" name="Shipper" dataDxfId="46" dataCellStyle="Обычный_line"/>
    <tableColumn id="9" name="Importer / receiver" dataDxfId="45" dataCellStyle="Обычный_line"/>
    <tableColumn id="10" name="Ship owner/manager" dataDxfId="44" dataCellStyle="Обычный 21"/>
    <tableColumn id="12" name="DWT" dataDxfId="43" dataCellStyle="Обычный 75"/>
    <tableColumn id="13" name="IMO" dataDxfId="42" dataCellStyle="Обычный 75"/>
    <tableColumn id="14" name="Departure Date" dataDxfId="41" dataCellStyle="Обычный 75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2" name="Таблица2" displayName="Таблица2" ref="A3:O15" totalsRowShown="0" headerRowDxfId="38" headerRowBorderDxfId="37" tableBorderDxfId="36" totalsRowBorderDxfId="35">
  <autoFilter ref="A3:O15"/>
  <sortState ref="A4:O75">
    <sortCondition ref="N3:N75"/>
  </sortState>
  <tableColumns count="15">
    <tableColumn id="1" name="Volume, tons" dataDxfId="34"/>
    <tableColumn id="2" name="Grain type" dataDxfId="33" dataCellStyle="Обычный 10"/>
    <tableColumn id="3" name="Vessel name" dataDxfId="32" dataCellStyle="Обычный 75"/>
    <tableColumn id="4" name="POL" dataDxfId="31" dataCellStyle="Обычный 10"/>
    <tableColumn id="5" name="Terminal of loading" dataDxfId="30" dataCellStyle="Обычный 75"/>
    <tableColumn id="6" name="Berth" dataDxfId="29" dataCellStyle="Обычный_line"/>
    <tableColumn id="7" name="Discharge country" dataDxfId="28" dataCellStyle="Обычный 12 33"/>
    <tableColumn id="8" name="POD" dataDxfId="27" dataCellStyle="Обычный 75"/>
    <tableColumn id="9" name="Shipper" dataDxfId="26" dataCellStyle="Обычный_line"/>
    <tableColumn id="10" name="Importer/Receiver" dataDxfId="25" dataCellStyle="Обычный_line"/>
    <tableColumn id="11" name="Ship owner/manager" dataDxfId="24"/>
    <tableColumn id="12" name="DWT" dataDxfId="23" dataCellStyle="Обычный 75"/>
    <tableColumn id="13" name="IMO" dataDxfId="22" dataCellStyle="Обычный 75"/>
    <tableColumn id="14" name="Departure Date" dataDxfId="21" dataCellStyle="Обычный 75"/>
    <tableColumn id="15" name="Date of discharge" dataDxfId="20" dataCellStyle="Обычный 12 40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id="3" name="Таблица3" displayName="Таблица3" ref="A3:N30" totalsRowShown="0" headerRowDxfId="17" headerRowBorderDxfId="16" tableBorderDxfId="15" totalsRowBorderDxfId="14">
  <autoFilter ref="A3:N30"/>
  <sortState ref="A4:N295">
    <sortCondition ref="N3:N295"/>
  </sortState>
  <tableColumns count="14">
    <tableColumn id="1" name="Volume, tons" dataDxfId="13" dataCellStyle="Финансовый"/>
    <tableColumn id="2" name="Grain type" dataDxfId="12" dataCellStyle="Обычный 10"/>
    <tableColumn id="3" name="Vessel name" dataDxfId="11" dataCellStyle="Обычный 75"/>
    <tableColumn id="4" name="POL" dataDxfId="10"/>
    <tableColumn id="5" name="Terminal of loading" dataDxfId="9" dataCellStyle="Обычный 75"/>
    <tableColumn id="6" name="Berth" dataDxfId="8" dataCellStyle="Обычный_line"/>
    <tableColumn id="7" name="Discharge country" dataDxfId="7"/>
    <tableColumn id="10" name="POD" dataDxfId="6" dataCellStyle="Обычный 75"/>
    <tableColumn id="8" name="Shipper" dataDxfId="5" dataCellStyle="Обычный_line"/>
    <tableColumn id="14" name="Importer/Receiver" dataDxfId="4" dataCellStyle="Обычный_line"/>
    <tableColumn id="9" name="Ship owner/manager" dataDxfId="3" dataCellStyle="Финансовый"/>
    <tableColumn id="11" name="DWT" dataDxfId="2" dataCellStyle="Обычный 75"/>
    <tableColumn id="12" name="IMO" dataDxfId="1" dataCellStyle="Обычный 75"/>
    <tableColumn id="13" name="Departure Date" dataDxfId="0" dataCellStyle="Обычный 75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49"/>
  <sheetViews>
    <sheetView tabSelected="1" zoomScale="70" zoomScaleNormal="70" workbookViewId="0">
      <pane ySplit="8" topLeftCell="A12" activePane="bottomLeft" state="frozen"/>
      <selection pane="bottomLeft" activeCell="AI11" sqref="AI11"/>
    </sheetView>
  </sheetViews>
  <sheetFormatPr defaultColWidth="8.85546875" defaultRowHeight="15"/>
  <cols>
    <col min="3" max="3" width="10.42578125" bestFit="1" customWidth="1"/>
    <col min="18" max="18" width="11" bestFit="1" customWidth="1"/>
  </cols>
  <sheetData>
    <row r="1" spans="1:29" s="7" customFormat="1" ht="15.95" customHeight="1">
      <c r="A1" s="250" t="s">
        <v>25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  <c r="L1" s="251"/>
      <c r="M1" s="251"/>
      <c r="N1" s="251"/>
      <c r="O1" s="251"/>
      <c r="P1" s="251"/>
      <c r="Q1" s="251"/>
      <c r="R1" s="251"/>
      <c r="S1" s="251"/>
      <c r="T1" s="251"/>
      <c r="U1" s="251"/>
      <c r="V1" s="251"/>
      <c r="W1" s="251"/>
      <c r="X1" s="251"/>
      <c r="Y1" s="251"/>
      <c r="Z1" s="251"/>
      <c r="AA1" s="251"/>
      <c r="AB1" s="251"/>
      <c r="AC1" s="251"/>
    </row>
    <row r="2" spans="1:29" s="7" customFormat="1" ht="15.75">
      <c r="A2" s="251"/>
      <c r="B2" s="251"/>
      <c r="C2" s="251"/>
      <c r="D2" s="251"/>
      <c r="E2" s="251"/>
      <c r="F2" s="251"/>
      <c r="G2" s="251"/>
      <c r="H2" s="251"/>
      <c r="I2" s="251"/>
      <c r="J2" s="251"/>
      <c r="K2" s="251"/>
      <c r="L2" s="251"/>
      <c r="M2" s="251"/>
      <c r="N2" s="251"/>
      <c r="O2" s="251"/>
      <c r="P2" s="251"/>
      <c r="Q2" s="251"/>
      <c r="R2" s="251"/>
      <c r="S2" s="251"/>
      <c r="T2" s="251"/>
      <c r="U2" s="251"/>
      <c r="V2" s="251"/>
      <c r="W2" s="251"/>
      <c r="X2" s="251"/>
      <c r="Y2" s="251"/>
      <c r="Z2" s="251"/>
      <c r="AA2" s="251"/>
      <c r="AB2" s="251"/>
      <c r="AC2" s="251"/>
    </row>
    <row r="3" spans="1:29" s="7" customFormat="1" ht="15.75">
      <c r="A3" s="251"/>
      <c r="B3" s="251"/>
      <c r="C3" s="251"/>
      <c r="D3" s="251"/>
      <c r="E3" s="251"/>
      <c r="F3" s="251"/>
      <c r="G3" s="251"/>
      <c r="H3" s="251"/>
      <c r="I3" s="251"/>
      <c r="J3" s="251"/>
      <c r="K3" s="251"/>
      <c r="L3" s="251"/>
      <c r="M3" s="251"/>
      <c r="N3" s="251"/>
      <c r="O3" s="251"/>
      <c r="P3" s="251"/>
      <c r="Q3" s="251"/>
      <c r="R3" s="251"/>
      <c r="S3" s="251"/>
      <c r="T3" s="251"/>
      <c r="U3" s="251"/>
      <c r="V3" s="251"/>
      <c r="W3" s="251"/>
      <c r="X3" s="251"/>
      <c r="Y3" s="251"/>
      <c r="Z3" s="251"/>
      <c r="AA3" s="251"/>
      <c r="AB3" s="251"/>
      <c r="AC3" s="251"/>
    </row>
    <row r="4" spans="1:29" s="7" customFormat="1" ht="15.75">
      <c r="A4" s="251"/>
      <c r="B4" s="251"/>
      <c r="C4" s="251"/>
      <c r="D4" s="251"/>
      <c r="E4" s="251"/>
      <c r="F4" s="251"/>
      <c r="G4" s="251"/>
      <c r="H4" s="251"/>
      <c r="I4" s="251"/>
      <c r="J4" s="251"/>
      <c r="K4" s="251"/>
      <c r="L4" s="251"/>
      <c r="M4" s="251"/>
      <c r="N4" s="251"/>
      <c r="O4" s="251"/>
      <c r="P4" s="251"/>
      <c r="Q4" s="251"/>
      <c r="R4" s="251"/>
      <c r="S4" s="251"/>
      <c r="T4" s="251"/>
      <c r="U4" s="251"/>
      <c r="V4" s="251"/>
      <c r="W4" s="251"/>
      <c r="X4" s="251"/>
      <c r="Y4" s="251"/>
      <c r="Z4" s="251"/>
      <c r="AA4" s="251"/>
      <c r="AB4" s="251"/>
      <c r="AC4" s="251"/>
    </row>
    <row r="5" spans="1:29" s="7" customFormat="1" ht="15.75">
      <c r="A5" s="251"/>
      <c r="B5" s="251"/>
      <c r="C5" s="251"/>
      <c r="D5" s="251"/>
      <c r="E5" s="251"/>
      <c r="F5" s="251"/>
      <c r="G5" s="251"/>
      <c r="H5" s="251"/>
      <c r="I5" s="251"/>
      <c r="J5" s="251"/>
      <c r="K5" s="251"/>
      <c r="L5" s="251"/>
      <c r="M5" s="251"/>
      <c r="N5" s="251"/>
      <c r="O5" s="251"/>
      <c r="P5" s="251"/>
      <c r="Q5" s="251"/>
      <c r="R5" s="251"/>
      <c r="S5" s="251"/>
      <c r="T5" s="251"/>
      <c r="U5" s="251"/>
      <c r="V5" s="251"/>
      <c r="W5" s="251"/>
      <c r="X5" s="251"/>
      <c r="Y5" s="251"/>
      <c r="Z5" s="251"/>
      <c r="AA5" s="251"/>
      <c r="AB5" s="251"/>
      <c r="AC5" s="251"/>
    </row>
    <row r="6" spans="1:29" s="7" customFormat="1" ht="9.9499999999999993" customHeight="1">
      <c r="A6" s="251"/>
      <c r="B6" s="251"/>
      <c r="C6" s="251"/>
      <c r="D6" s="251"/>
      <c r="E6" s="251"/>
      <c r="F6" s="251"/>
      <c r="G6" s="251"/>
      <c r="H6" s="251"/>
      <c r="I6" s="251"/>
      <c r="J6" s="251"/>
      <c r="K6" s="251"/>
      <c r="L6" s="251"/>
      <c r="M6" s="251"/>
      <c r="N6" s="251"/>
      <c r="O6" s="251"/>
      <c r="P6" s="251"/>
      <c r="Q6" s="251"/>
      <c r="R6" s="251"/>
      <c r="S6" s="251"/>
      <c r="T6" s="251"/>
      <c r="U6" s="251"/>
      <c r="V6" s="251"/>
      <c r="W6" s="251"/>
      <c r="X6" s="251"/>
      <c r="Y6" s="251"/>
      <c r="Z6" s="251"/>
      <c r="AA6" s="251"/>
      <c r="AB6" s="251"/>
      <c r="AC6" s="251"/>
    </row>
    <row r="7" spans="1:29" s="7" customFormat="1" ht="15.75">
      <c r="A7" s="251"/>
      <c r="B7" s="251"/>
      <c r="C7" s="251"/>
      <c r="D7" s="251"/>
      <c r="E7" s="251"/>
      <c r="F7" s="251"/>
      <c r="G7" s="251"/>
      <c r="H7" s="251"/>
      <c r="I7" s="251"/>
      <c r="J7" s="251"/>
      <c r="K7" s="251"/>
      <c r="L7" s="251"/>
      <c r="M7" s="251"/>
      <c r="N7" s="251"/>
      <c r="O7" s="251"/>
      <c r="P7" s="251"/>
      <c r="Q7" s="251"/>
      <c r="R7" s="251"/>
      <c r="S7" s="251"/>
      <c r="T7" s="251"/>
      <c r="U7" s="251"/>
      <c r="V7" s="251"/>
      <c r="W7" s="251"/>
      <c r="X7" s="251"/>
      <c r="Y7" s="251"/>
      <c r="Z7" s="251"/>
      <c r="AA7" s="251"/>
      <c r="AB7" s="251"/>
      <c r="AC7" s="251"/>
    </row>
    <row r="8" spans="1:29" s="7" customFormat="1" ht="12" customHeight="1">
      <c r="A8" s="251"/>
      <c r="B8" s="251"/>
      <c r="C8" s="251"/>
      <c r="D8" s="251"/>
      <c r="E8" s="251"/>
      <c r="F8" s="251"/>
      <c r="G8" s="251"/>
      <c r="H8" s="251"/>
      <c r="I8" s="251"/>
      <c r="J8" s="251"/>
      <c r="K8" s="251"/>
      <c r="L8" s="251"/>
      <c r="M8" s="251"/>
      <c r="N8" s="251"/>
      <c r="O8" s="251"/>
      <c r="P8" s="251"/>
      <c r="Q8" s="251"/>
      <c r="R8" s="251"/>
      <c r="S8" s="251"/>
      <c r="T8" s="251"/>
      <c r="U8" s="251"/>
      <c r="V8" s="251"/>
      <c r="W8" s="251"/>
      <c r="X8" s="251"/>
      <c r="Y8" s="251"/>
      <c r="Z8" s="251"/>
      <c r="AA8" s="251"/>
      <c r="AB8" s="251"/>
      <c r="AC8" s="251"/>
    </row>
    <row r="13" spans="1:29">
      <c r="F13" s="2"/>
      <c r="G13" s="2"/>
    </row>
    <row r="14" spans="1:29">
      <c r="G14" s="2"/>
    </row>
    <row r="15" spans="1:29">
      <c r="G15" s="2"/>
    </row>
    <row r="16" spans="1:29">
      <c r="G16" s="2"/>
    </row>
    <row r="17" spans="2:7">
      <c r="G17" s="2"/>
    </row>
    <row r="18" spans="2:7">
      <c r="G18" s="2"/>
    </row>
    <row r="19" spans="2:7">
      <c r="G19" s="2"/>
    </row>
    <row r="20" spans="2:7">
      <c r="G20" s="2"/>
    </row>
    <row r="21" spans="2:7">
      <c r="G21" s="2"/>
    </row>
    <row r="22" spans="2:7">
      <c r="G22" s="2"/>
    </row>
    <row r="24" spans="2:7">
      <c r="B24" s="2"/>
    </row>
    <row r="33" spans="18:18">
      <c r="R33" s="6"/>
    </row>
    <row r="34" spans="18:18">
      <c r="R34" s="6"/>
    </row>
    <row r="35" spans="18:18">
      <c r="R35" s="6"/>
    </row>
    <row r="36" spans="18:18">
      <c r="R36" s="6"/>
    </row>
    <row r="37" spans="18:18">
      <c r="R37" s="6"/>
    </row>
    <row r="38" spans="18:18">
      <c r="R38" s="6"/>
    </row>
    <row r="39" spans="18:18">
      <c r="R39" s="6"/>
    </row>
    <row r="40" spans="18:18">
      <c r="R40" s="6"/>
    </row>
    <row r="41" spans="18:18">
      <c r="R41" s="6"/>
    </row>
    <row r="42" spans="18:18">
      <c r="R42" s="6"/>
    </row>
    <row r="43" spans="18:18">
      <c r="R43" s="6"/>
    </row>
    <row r="44" spans="18:18">
      <c r="R44" s="6"/>
    </row>
    <row r="45" spans="18:18">
      <c r="R45" s="6"/>
    </row>
    <row r="46" spans="18:18">
      <c r="R46" s="6"/>
    </row>
    <row r="47" spans="18:18">
      <c r="R47" s="6"/>
    </row>
    <row r="48" spans="18:18">
      <c r="R48" s="6"/>
    </row>
    <row r="49" spans="18:18">
      <c r="R49" s="6"/>
    </row>
  </sheetData>
  <mergeCells count="1">
    <mergeCell ref="A1:AC8"/>
  </mergeCells>
  <pageMargins left="0.7" right="0.7" top="0.75" bottom="0.75" header="0.3" footer="0.3"/>
  <pageSetup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6"/>
  <sheetViews>
    <sheetView zoomScale="70" zoomScaleNormal="70" workbookViewId="0">
      <selection sqref="A1:N1"/>
    </sheetView>
  </sheetViews>
  <sheetFormatPr defaultColWidth="9.140625" defaultRowHeight="15"/>
  <cols>
    <col min="1" max="1" width="17" style="12" customWidth="1"/>
    <col min="2" max="2" width="22.140625" style="4" customWidth="1"/>
    <col min="3" max="3" width="30.42578125" style="5" bestFit="1" customWidth="1"/>
    <col min="4" max="4" width="25.28515625" style="2" bestFit="1" customWidth="1"/>
    <col min="5" max="5" width="17" style="26" customWidth="1"/>
    <col min="6" max="6" width="14.85546875" style="2" customWidth="1"/>
    <col min="7" max="7" width="14.85546875" style="96" customWidth="1"/>
    <col min="8" max="9" width="26.42578125" style="2" customWidth="1"/>
    <col min="10" max="10" width="33.42578125" style="2" bestFit="1" customWidth="1"/>
    <col min="11" max="11" width="40.5703125" style="24" bestFit="1" customWidth="1"/>
    <col min="12" max="12" width="16.85546875" style="30" customWidth="1"/>
    <col min="13" max="13" width="24.28515625" style="106" bestFit="1" customWidth="1"/>
    <col min="14" max="14" width="18.28515625" style="42" bestFit="1" customWidth="1"/>
    <col min="15" max="16384" width="9.140625" style="1"/>
  </cols>
  <sheetData>
    <row r="1" spans="1:14" ht="19.5">
      <c r="A1" s="253" t="s">
        <v>134</v>
      </c>
      <c r="B1" s="253"/>
      <c r="C1" s="253"/>
      <c r="D1" s="253"/>
      <c r="E1" s="253"/>
      <c r="F1" s="253"/>
      <c r="G1" s="253"/>
      <c r="H1" s="253"/>
      <c r="I1" s="253"/>
      <c r="J1" s="253"/>
      <c r="K1" s="253"/>
      <c r="L1" s="253"/>
      <c r="M1" s="253"/>
      <c r="N1" s="253"/>
    </row>
    <row r="3" spans="1:14">
      <c r="A3" s="47" t="s">
        <v>9</v>
      </c>
      <c r="B3" s="63" t="s">
        <v>7</v>
      </c>
      <c r="C3" s="63" t="s">
        <v>10</v>
      </c>
      <c r="D3" s="64" t="s">
        <v>2</v>
      </c>
      <c r="E3" s="64" t="s">
        <v>6</v>
      </c>
      <c r="F3" s="64" t="s">
        <v>24</v>
      </c>
      <c r="G3" s="163" t="s">
        <v>18</v>
      </c>
      <c r="H3" s="64" t="s">
        <v>1</v>
      </c>
      <c r="I3" s="64" t="s">
        <v>3</v>
      </c>
      <c r="J3" s="63" t="s">
        <v>32</v>
      </c>
      <c r="K3" s="63" t="s">
        <v>11</v>
      </c>
      <c r="L3" s="65" t="s">
        <v>12</v>
      </c>
      <c r="M3" s="36" t="s">
        <v>26</v>
      </c>
      <c r="N3" s="66" t="s">
        <v>8</v>
      </c>
    </row>
    <row r="4" spans="1:14" ht="15" customHeight="1">
      <c r="A4" s="25">
        <v>9600</v>
      </c>
      <c r="B4" s="122" t="s">
        <v>33</v>
      </c>
      <c r="C4" s="119" t="s">
        <v>137</v>
      </c>
      <c r="D4" s="39" t="s">
        <v>45</v>
      </c>
      <c r="E4" s="122"/>
      <c r="F4" s="117"/>
      <c r="G4" s="118" t="s">
        <v>16</v>
      </c>
      <c r="H4" s="119" t="s">
        <v>138</v>
      </c>
      <c r="I4" s="117"/>
      <c r="J4" s="117"/>
      <c r="K4" s="31" t="s">
        <v>98</v>
      </c>
      <c r="L4" s="25">
        <v>10373</v>
      </c>
      <c r="M4" s="206">
        <v>9171474</v>
      </c>
      <c r="N4" s="207">
        <v>45945</v>
      </c>
    </row>
    <row r="5" spans="1:14" ht="15" customHeight="1">
      <c r="A5" s="25">
        <v>3000</v>
      </c>
      <c r="B5" s="122" t="s">
        <v>33</v>
      </c>
      <c r="C5" s="208" t="s">
        <v>139</v>
      </c>
      <c r="D5" s="39" t="s">
        <v>38</v>
      </c>
      <c r="E5" s="122"/>
      <c r="F5" s="117"/>
      <c r="G5" s="118" t="s">
        <v>0</v>
      </c>
      <c r="H5" s="119" t="s">
        <v>55</v>
      </c>
      <c r="I5" s="117"/>
      <c r="J5" s="117"/>
      <c r="K5" s="31" t="s">
        <v>43</v>
      </c>
      <c r="L5" s="25">
        <v>3265</v>
      </c>
      <c r="M5" s="209">
        <v>9079303</v>
      </c>
      <c r="N5" s="210">
        <v>45945</v>
      </c>
    </row>
    <row r="6" spans="1:14" s="102" customFormat="1">
      <c r="A6" s="152">
        <v>12200</v>
      </c>
      <c r="B6" s="122" t="s">
        <v>33</v>
      </c>
      <c r="C6" s="119" t="s">
        <v>140</v>
      </c>
      <c r="D6" s="39" t="s">
        <v>41</v>
      </c>
      <c r="E6" s="122"/>
      <c r="F6" s="117"/>
      <c r="G6" s="118" t="s">
        <v>4</v>
      </c>
      <c r="H6" s="119" t="s">
        <v>132</v>
      </c>
      <c r="I6" s="117"/>
      <c r="J6" s="117"/>
      <c r="K6" s="119" t="s">
        <v>141</v>
      </c>
      <c r="L6" s="25">
        <v>13013</v>
      </c>
      <c r="M6" s="206">
        <v>9340374</v>
      </c>
      <c r="N6" s="210">
        <v>45947</v>
      </c>
    </row>
    <row r="7" spans="1:14" s="102" customFormat="1">
      <c r="A7" s="152">
        <v>6200</v>
      </c>
      <c r="B7" s="122" t="s">
        <v>33</v>
      </c>
      <c r="C7" s="211" t="s">
        <v>142</v>
      </c>
      <c r="D7" s="39" t="s">
        <v>57</v>
      </c>
      <c r="E7" s="211"/>
      <c r="F7" s="117"/>
      <c r="G7" s="118" t="s">
        <v>165</v>
      </c>
      <c r="H7" s="211" t="s">
        <v>143</v>
      </c>
      <c r="I7" s="117"/>
      <c r="J7" s="117"/>
      <c r="K7" s="31" t="s">
        <v>43</v>
      </c>
      <c r="L7" s="212">
        <v>6744</v>
      </c>
      <c r="M7" s="213">
        <v>9217333</v>
      </c>
      <c r="N7" s="210">
        <v>45948</v>
      </c>
    </row>
    <row r="8" spans="1:14">
      <c r="A8" s="152">
        <v>4000</v>
      </c>
      <c r="B8" s="122" t="s">
        <v>33</v>
      </c>
      <c r="C8" s="119" t="s">
        <v>144</v>
      </c>
      <c r="D8" s="39" t="s">
        <v>57</v>
      </c>
      <c r="E8" s="122"/>
      <c r="F8" s="117"/>
      <c r="G8" s="118" t="s">
        <v>5</v>
      </c>
      <c r="H8" s="119"/>
      <c r="I8" s="117"/>
      <c r="J8" s="117"/>
      <c r="K8" s="31" t="s">
        <v>54</v>
      </c>
      <c r="L8" s="25">
        <v>7124</v>
      </c>
      <c r="M8" s="209">
        <v>9344344</v>
      </c>
      <c r="N8" s="210">
        <v>45948</v>
      </c>
    </row>
    <row r="9" spans="1:14">
      <c r="A9" s="152">
        <v>7400</v>
      </c>
      <c r="B9" s="122" t="s">
        <v>33</v>
      </c>
      <c r="C9" s="221" t="s">
        <v>145</v>
      </c>
      <c r="D9" s="39" t="s">
        <v>45</v>
      </c>
      <c r="E9" s="214"/>
      <c r="F9" s="117"/>
      <c r="G9" s="118" t="s">
        <v>52</v>
      </c>
      <c r="H9" s="215"/>
      <c r="I9" s="117"/>
      <c r="J9" s="117"/>
      <c r="K9" s="31" t="s">
        <v>146</v>
      </c>
      <c r="L9" s="212">
        <v>9087</v>
      </c>
      <c r="M9" s="213">
        <v>9511234</v>
      </c>
      <c r="N9" s="210">
        <v>45949</v>
      </c>
    </row>
    <row r="10" spans="1:14">
      <c r="A10" s="216">
        <v>6034</v>
      </c>
      <c r="B10" s="154" t="s">
        <v>33</v>
      </c>
      <c r="C10" s="142" t="s">
        <v>147</v>
      </c>
      <c r="D10" s="154" t="s">
        <v>63</v>
      </c>
      <c r="E10" s="154" t="s">
        <v>148</v>
      </c>
      <c r="F10" s="217">
        <v>41</v>
      </c>
      <c r="G10" s="154" t="s">
        <v>22</v>
      </c>
      <c r="H10" s="154" t="s">
        <v>149</v>
      </c>
      <c r="I10" s="154" t="s">
        <v>150</v>
      </c>
      <c r="J10" s="39"/>
      <c r="K10" s="31" t="s">
        <v>151</v>
      </c>
      <c r="L10" s="220">
        <v>7028</v>
      </c>
      <c r="M10" s="217">
        <v>9804227</v>
      </c>
      <c r="N10" s="168">
        <v>45943</v>
      </c>
    </row>
    <row r="11" spans="1:14">
      <c r="A11" s="216">
        <v>6436.6929</v>
      </c>
      <c r="B11" s="154" t="s">
        <v>33</v>
      </c>
      <c r="C11" s="142" t="s">
        <v>152</v>
      </c>
      <c r="D11" s="155" t="s">
        <v>125</v>
      </c>
      <c r="E11" s="154" t="s">
        <v>153</v>
      </c>
      <c r="F11" s="217">
        <v>12</v>
      </c>
      <c r="G11" s="154" t="s">
        <v>154</v>
      </c>
      <c r="H11" s="154"/>
      <c r="I11" s="155" t="s">
        <v>150</v>
      </c>
      <c r="J11" s="39"/>
      <c r="K11" s="31" t="s">
        <v>155</v>
      </c>
      <c r="L11" s="220">
        <v>10778</v>
      </c>
      <c r="M11" s="217">
        <v>9390537</v>
      </c>
      <c r="N11" s="168">
        <v>45947</v>
      </c>
    </row>
    <row r="12" spans="1:14">
      <c r="A12" s="216">
        <v>17220.891</v>
      </c>
      <c r="B12" s="154" t="s">
        <v>33</v>
      </c>
      <c r="C12" s="142" t="s">
        <v>156</v>
      </c>
      <c r="D12" s="155" t="s">
        <v>125</v>
      </c>
      <c r="E12" s="154" t="s">
        <v>157</v>
      </c>
      <c r="F12" s="217">
        <v>26</v>
      </c>
      <c r="G12" s="154" t="s">
        <v>22</v>
      </c>
      <c r="H12" s="154"/>
      <c r="I12" s="154" t="s">
        <v>42</v>
      </c>
      <c r="J12" s="39"/>
      <c r="K12" s="31" t="s">
        <v>158</v>
      </c>
      <c r="L12" s="220">
        <v>19783</v>
      </c>
      <c r="M12" s="217">
        <v>9223916</v>
      </c>
      <c r="N12" s="168">
        <v>45947</v>
      </c>
    </row>
    <row r="13" spans="1:14">
      <c r="A13" s="216">
        <v>6004</v>
      </c>
      <c r="B13" s="154" t="s">
        <v>33</v>
      </c>
      <c r="C13" s="142" t="s">
        <v>159</v>
      </c>
      <c r="D13" s="154" t="s">
        <v>63</v>
      </c>
      <c r="E13" s="154" t="s">
        <v>42</v>
      </c>
      <c r="F13" s="217"/>
      <c r="G13" s="154" t="s">
        <v>0</v>
      </c>
      <c r="H13" s="154"/>
      <c r="I13" s="154" t="s">
        <v>42</v>
      </c>
      <c r="J13" s="39"/>
      <c r="K13" s="31" t="s">
        <v>160</v>
      </c>
      <c r="L13" s="220">
        <v>7768</v>
      </c>
      <c r="M13" s="217">
        <v>9884150</v>
      </c>
      <c r="N13" s="168">
        <v>45947</v>
      </c>
    </row>
    <row r="14" spans="1:14">
      <c r="A14" s="216">
        <v>12000</v>
      </c>
      <c r="B14" s="154" t="s">
        <v>33</v>
      </c>
      <c r="C14" s="142" t="s">
        <v>161</v>
      </c>
      <c r="D14" s="154" t="s">
        <v>73</v>
      </c>
      <c r="E14" s="154" t="s">
        <v>74</v>
      </c>
      <c r="F14" s="217">
        <v>2</v>
      </c>
      <c r="G14" s="154" t="s">
        <v>22</v>
      </c>
      <c r="H14" s="154" t="s">
        <v>133</v>
      </c>
      <c r="I14" s="154" t="s">
        <v>162</v>
      </c>
      <c r="J14" s="39"/>
      <c r="K14" s="31" t="s">
        <v>163</v>
      </c>
      <c r="L14" s="220">
        <v>13005</v>
      </c>
      <c r="M14" s="217">
        <v>9492842</v>
      </c>
      <c r="N14" s="168">
        <v>45947</v>
      </c>
    </row>
    <row r="15" spans="1:14">
      <c r="A15" s="159">
        <v>8000</v>
      </c>
      <c r="B15" s="155" t="s">
        <v>33</v>
      </c>
      <c r="C15" s="156" t="s">
        <v>164</v>
      </c>
      <c r="D15" s="154" t="s">
        <v>73</v>
      </c>
      <c r="E15" s="154" t="s">
        <v>74</v>
      </c>
      <c r="F15" s="157">
        <v>2</v>
      </c>
      <c r="G15" s="154" t="s">
        <v>44</v>
      </c>
      <c r="H15" s="155"/>
      <c r="I15" s="155"/>
      <c r="J15" s="167"/>
      <c r="K15" s="31" t="s">
        <v>88</v>
      </c>
      <c r="L15" s="160">
        <v>10044</v>
      </c>
      <c r="M15" s="157">
        <v>9125279</v>
      </c>
      <c r="N15" s="168">
        <v>45948</v>
      </c>
    </row>
    <row r="16" spans="1:14">
      <c r="A16" s="186"/>
      <c r="B16" s="187"/>
      <c r="C16" s="188"/>
      <c r="D16" s="46"/>
      <c r="E16" s="187"/>
      <c r="F16" s="123"/>
      <c r="G16" s="189"/>
      <c r="H16" s="190"/>
      <c r="I16" s="123"/>
      <c r="J16" s="123"/>
      <c r="K16" s="158"/>
      <c r="L16" s="186"/>
      <c r="M16" s="185"/>
      <c r="N16" s="191"/>
    </row>
    <row r="17" spans="1:14" ht="18">
      <c r="A17" s="252" t="s">
        <v>27</v>
      </c>
      <c r="B17" s="252"/>
      <c r="C17" s="99">
        <f>SUM(Таблица1[Volume, tons])</f>
        <v>98095.583899999998</v>
      </c>
      <c r="D17" s="99"/>
      <c r="E17" s="71"/>
      <c r="F17" s="72"/>
      <c r="G17" s="164"/>
      <c r="H17" s="73"/>
      <c r="I17" s="74"/>
      <c r="J17" s="75"/>
      <c r="K17" s="76"/>
      <c r="L17" s="100"/>
      <c r="M17" s="105"/>
      <c r="N17" s="101"/>
    </row>
    <row r="18" spans="1:14" ht="18">
      <c r="A18" s="78"/>
      <c r="B18" s="45" t="s">
        <v>13</v>
      </c>
      <c r="C18" s="121" t="s">
        <v>166</v>
      </c>
      <c r="D18" s="79"/>
      <c r="E18" s="46"/>
      <c r="F18" s="46"/>
      <c r="G18" s="165"/>
      <c r="H18" s="73"/>
      <c r="I18" s="74"/>
      <c r="J18" s="75"/>
      <c r="K18" s="76"/>
      <c r="L18" s="37"/>
      <c r="M18" s="68"/>
      <c r="N18" s="77"/>
    </row>
    <row r="19" spans="1:14" ht="15.75">
      <c r="B19" s="1"/>
      <c r="C19" s="8"/>
      <c r="D19" s="70"/>
      <c r="E19" s="41"/>
      <c r="F19" s="48"/>
      <c r="G19" s="166"/>
      <c r="H19" s="19"/>
      <c r="I19" s="19"/>
      <c r="J19" s="20"/>
      <c r="K19" s="23"/>
    </row>
    <row r="20" spans="1:14">
      <c r="A20" s="12" t="s">
        <v>23</v>
      </c>
      <c r="B20" s="2" t="s">
        <v>34</v>
      </c>
      <c r="C20" s="2" t="s">
        <v>35</v>
      </c>
      <c r="D20" s="15"/>
      <c r="E20" s="38"/>
    </row>
    <row r="21" spans="1:14">
      <c r="A21" s="12">
        <v>17</v>
      </c>
      <c r="B21" s="4">
        <v>77650</v>
      </c>
      <c r="C21" s="62">
        <v>8</v>
      </c>
      <c r="N21" s="1"/>
    </row>
    <row r="22" spans="1:14">
      <c r="A22" s="12">
        <v>18</v>
      </c>
      <c r="B22" s="4">
        <v>115755</v>
      </c>
      <c r="C22" s="49">
        <v>11</v>
      </c>
      <c r="N22" s="1"/>
    </row>
    <row r="23" spans="1:14">
      <c r="A23" s="12">
        <v>19</v>
      </c>
      <c r="B23" s="4">
        <v>138892</v>
      </c>
      <c r="C23" s="43">
        <v>15</v>
      </c>
      <c r="N23" s="1"/>
    </row>
    <row r="24" spans="1:14">
      <c r="A24" s="12">
        <v>20</v>
      </c>
      <c r="B24" s="4">
        <v>117425</v>
      </c>
      <c r="C24" s="49">
        <v>9</v>
      </c>
      <c r="N24" s="1"/>
    </row>
    <row r="25" spans="1:14">
      <c r="A25" s="12">
        <v>21</v>
      </c>
      <c r="B25" s="4">
        <v>163688</v>
      </c>
      <c r="C25" s="49">
        <v>16</v>
      </c>
      <c r="N25" s="1"/>
    </row>
    <row r="26" spans="1:14">
      <c r="A26" s="12">
        <v>22</v>
      </c>
      <c r="B26" s="4">
        <v>146850</v>
      </c>
      <c r="C26" s="49">
        <v>13</v>
      </c>
      <c r="N26" s="1"/>
    </row>
    <row r="27" spans="1:14">
      <c r="A27" s="12">
        <v>23</v>
      </c>
      <c r="B27" s="4">
        <v>67750</v>
      </c>
      <c r="C27" s="49">
        <v>9</v>
      </c>
      <c r="N27" s="1"/>
    </row>
    <row r="28" spans="1:14">
      <c r="A28" s="12">
        <v>24</v>
      </c>
      <c r="B28" s="4">
        <v>123223</v>
      </c>
      <c r="C28" s="49">
        <v>12</v>
      </c>
    </row>
    <row r="29" spans="1:14">
      <c r="A29" s="12">
        <v>25</v>
      </c>
      <c r="B29" s="4">
        <v>71050</v>
      </c>
      <c r="C29" s="49">
        <v>6</v>
      </c>
    </row>
    <row r="30" spans="1:14">
      <c r="A30" s="12">
        <v>26</v>
      </c>
      <c r="B30" s="4">
        <v>61433</v>
      </c>
      <c r="C30" s="49">
        <v>6</v>
      </c>
    </row>
    <row r="31" spans="1:14">
      <c r="A31" s="12">
        <v>27</v>
      </c>
      <c r="B31" s="4">
        <v>157500</v>
      </c>
      <c r="C31" s="49">
        <v>12</v>
      </c>
    </row>
    <row r="32" spans="1:14">
      <c r="A32" s="12">
        <v>28</v>
      </c>
      <c r="B32" s="4">
        <v>82734</v>
      </c>
      <c r="C32" s="49">
        <v>7</v>
      </c>
    </row>
    <row r="33" spans="1:14">
      <c r="A33" s="12">
        <v>29</v>
      </c>
      <c r="B33" s="4">
        <v>11400</v>
      </c>
      <c r="C33" s="49">
        <v>2</v>
      </c>
    </row>
    <row r="34" spans="1:14">
      <c r="A34" s="12">
        <v>30</v>
      </c>
      <c r="B34" s="4">
        <v>151110</v>
      </c>
      <c r="C34" s="49">
        <v>14</v>
      </c>
    </row>
    <row r="35" spans="1:14">
      <c r="A35" s="12">
        <v>31</v>
      </c>
      <c r="B35" s="4">
        <v>109193</v>
      </c>
      <c r="C35" s="49">
        <v>9</v>
      </c>
    </row>
    <row r="36" spans="1:14">
      <c r="A36" s="12">
        <v>32</v>
      </c>
      <c r="B36" s="4">
        <v>47300</v>
      </c>
      <c r="C36" s="49">
        <v>4</v>
      </c>
    </row>
    <row r="37" spans="1:14">
      <c r="A37" s="40">
        <v>33</v>
      </c>
      <c r="B37" s="4">
        <v>33380</v>
      </c>
      <c r="C37" s="49">
        <v>6</v>
      </c>
      <c r="D37" s="1"/>
      <c r="E37" s="1"/>
      <c r="F37" s="1"/>
      <c r="G37" s="166"/>
      <c r="H37" s="1"/>
      <c r="I37" s="1"/>
      <c r="J37" s="1"/>
      <c r="K37" s="107"/>
      <c r="L37" s="28"/>
      <c r="M37" s="161"/>
      <c r="N37" s="1"/>
    </row>
    <row r="38" spans="1:14">
      <c r="A38" s="12">
        <v>34</v>
      </c>
      <c r="B38" s="4">
        <v>82441</v>
      </c>
      <c r="C38" s="49">
        <v>9</v>
      </c>
    </row>
    <row r="39" spans="1:14">
      <c r="A39" s="12">
        <v>35</v>
      </c>
      <c r="B39" s="4">
        <v>41182</v>
      </c>
      <c r="C39" s="49">
        <v>5</v>
      </c>
    </row>
    <row r="40" spans="1:14">
      <c r="A40" s="12">
        <v>36</v>
      </c>
      <c r="B40" s="4">
        <v>95580</v>
      </c>
      <c r="C40" s="49">
        <v>6</v>
      </c>
    </row>
    <row r="41" spans="1:14">
      <c r="A41" s="12">
        <v>37</v>
      </c>
      <c r="B41" s="4">
        <v>55199</v>
      </c>
      <c r="C41" s="49">
        <v>6</v>
      </c>
    </row>
    <row r="42" spans="1:14">
      <c r="A42" s="12">
        <v>38</v>
      </c>
      <c r="B42" s="4">
        <v>66750</v>
      </c>
      <c r="C42" s="49">
        <v>7</v>
      </c>
    </row>
    <row r="43" spans="1:14">
      <c r="A43" s="12">
        <v>39</v>
      </c>
      <c r="B43" s="4">
        <v>84703</v>
      </c>
      <c r="C43" s="62">
        <v>8</v>
      </c>
    </row>
    <row r="44" spans="1:14">
      <c r="A44" s="12">
        <v>40</v>
      </c>
      <c r="B44" s="4">
        <v>103684</v>
      </c>
      <c r="C44" s="49">
        <v>9</v>
      </c>
    </row>
    <row r="45" spans="1:14">
      <c r="A45" s="12">
        <v>41</v>
      </c>
      <c r="B45" s="4">
        <v>123571</v>
      </c>
      <c r="C45" s="49">
        <v>17</v>
      </c>
    </row>
    <row r="46" spans="1:14">
      <c r="A46" s="12">
        <v>42</v>
      </c>
      <c r="B46" s="4">
        <v>98096</v>
      </c>
      <c r="C46" s="49">
        <v>12</v>
      </c>
    </row>
  </sheetData>
  <mergeCells count="2">
    <mergeCell ref="A17:B17"/>
    <mergeCell ref="A1:N1"/>
  </mergeCells>
  <conditionalFormatting sqref="M6:M7 C8:C9 C4:C5">
    <cfRule type="duplicateValues" dxfId="61" priority="2"/>
  </conditionalFormatting>
  <conditionalFormatting sqref="M6:M7 C8:C9 C4:C5">
    <cfRule type="duplicateValues" dxfId="60" priority="1"/>
  </conditionalFormatting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8"/>
  <sheetViews>
    <sheetView zoomScale="70" zoomScaleNormal="70" workbookViewId="0">
      <selection activeCell="J22" sqref="J22"/>
    </sheetView>
  </sheetViews>
  <sheetFormatPr defaultColWidth="9.140625" defaultRowHeight="15"/>
  <cols>
    <col min="1" max="1" width="21.140625" style="12" customWidth="1"/>
    <col min="2" max="2" width="18.5703125" style="2" bestFit="1" customWidth="1"/>
    <col min="3" max="3" width="20.7109375" style="2" bestFit="1" customWidth="1"/>
    <col min="4" max="4" width="24" style="2" bestFit="1" customWidth="1"/>
    <col min="5" max="5" width="15" style="2" customWidth="1"/>
    <col min="6" max="6" width="46.140625" style="2" customWidth="1"/>
    <col min="7" max="7" width="23.85546875" style="80" customWidth="1"/>
    <col min="8" max="8" width="22.28515625" style="59" bestFit="1" customWidth="1"/>
    <col min="9" max="9" width="15.7109375" style="139" bestFit="1" customWidth="1"/>
    <col min="10" max="10" width="38.140625" style="29" bestFit="1" customWidth="1"/>
    <col min="11" max="11" width="40" style="6" bestFit="1" customWidth="1"/>
    <col min="12" max="12" width="12.42578125" style="30" bestFit="1" customWidth="1"/>
    <col min="13" max="13" width="24.28515625" style="68" bestFit="1" customWidth="1"/>
    <col min="14" max="15" width="18.28515625" bestFit="1" customWidth="1"/>
  </cols>
  <sheetData>
    <row r="1" spans="1:17" ht="18.75">
      <c r="A1" s="258" t="s">
        <v>135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8"/>
      <c r="O1" s="258"/>
    </row>
    <row r="3" spans="1:17">
      <c r="A3" s="11" t="s">
        <v>9</v>
      </c>
      <c r="B3" s="9" t="s">
        <v>7</v>
      </c>
      <c r="C3" s="9" t="s">
        <v>10</v>
      </c>
      <c r="D3" s="17" t="s">
        <v>2</v>
      </c>
      <c r="E3" s="17" t="s">
        <v>6</v>
      </c>
      <c r="F3" s="9" t="s">
        <v>24</v>
      </c>
      <c r="G3" s="17" t="s">
        <v>18</v>
      </c>
      <c r="H3" s="17" t="s">
        <v>1</v>
      </c>
      <c r="I3" s="18" t="s">
        <v>3</v>
      </c>
      <c r="J3" s="9" t="s">
        <v>31</v>
      </c>
      <c r="K3" s="9" t="s">
        <v>11</v>
      </c>
      <c r="L3" s="13" t="s">
        <v>12</v>
      </c>
      <c r="M3" s="36" t="s">
        <v>26</v>
      </c>
      <c r="N3" s="10" t="s">
        <v>8</v>
      </c>
      <c r="O3" s="9" t="s">
        <v>17</v>
      </c>
    </row>
    <row r="4" spans="1:17" s="16" customFormat="1" ht="15" customHeight="1">
      <c r="A4" s="25">
        <v>3000</v>
      </c>
      <c r="B4" s="122" t="s">
        <v>33</v>
      </c>
      <c r="C4" s="147" t="s">
        <v>49</v>
      </c>
      <c r="D4" s="39" t="s">
        <v>70</v>
      </c>
      <c r="E4" s="148"/>
      <c r="F4" s="117"/>
      <c r="G4" s="153" t="s">
        <v>44</v>
      </c>
      <c r="H4" s="147" t="s">
        <v>71</v>
      </c>
      <c r="I4" s="117"/>
      <c r="J4" s="117"/>
      <c r="K4" s="31" t="s">
        <v>50</v>
      </c>
      <c r="L4" s="149">
        <v>3585</v>
      </c>
      <c r="M4" s="162">
        <v>9143893</v>
      </c>
      <c r="N4" s="150">
        <v>45934</v>
      </c>
      <c r="O4" s="150">
        <v>45944</v>
      </c>
    </row>
    <row r="5" spans="1:17" ht="15" customHeight="1">
      <c r="A5" s="25">
        <v>12000</v>
      </c>
      <c r="B5" s="122" t="s">
        <v>33</v>
      </c>
      <c r="C5" s="119" t="s">
        <v>61</v>
      </c>
      <c r="D5" s="39" t="s">
        <v>41</v>
      </c>
      <c r="E5" s="122"/>
      <c r="F5" s="117"/>
      <c r="G5" s="118" t="s">
        <v>16</v>
      </c>
      <c r="H5" s="119" t="s">
        <v>116</v>
      </c>
      <c r="I5" s="117"/>
      <c r="J5" s="117"/>
      <c r="K5" s="39" t="s">
        <v>62</v>
      </c>
      <c r="L5" s="133">
        <v>12950</v>
      </c>
      <c r="M5" s="137">
        <v>9328326</v>
      </c>
      <c r="N5" s="132">
        <v>45928</v>
      </c>
      <c r="O5" s="150">
        <v>45945</v>
      </c>
      <c r="Q5" s="16"/>
    </row>
    <row r="6" spans="1:17" ht="15" customHeight="1">
      <c r="A6" s="25">
        <v>4200</v>
      </c>
      <c r="B6" s="122" t="s">
        <v>51</v>
      </c>
      <c r="C6" s="147" t="s">
        <v>65</v>
      </c>
      <c r="D6" s="39" t="s">
        <v>57</v>
      </c>
      <c r="E6" s="148"/>
      <c r="F6" s="117"/>
      <c r="G6" s="118" t="s">
        <v>4</v>
      </c>
      <c r="H6" s="147" t="s">
        <v>47</v>
      </c>
      <c r="I6" s="117"/>
      <c r="J6" s="117"/>
      <c r="K6" s="31" t="s">
        <v>66</v>
      </c>
      <c r="L6" s="149">
        <v>5136</v>
      </c>
      <c r="M6" s="162">
        <v>9291573</v>
      </c>
      <c r="N6" s="150">
        <v>45932</v>
      </c>
      <c r="O6" s="150">
        <v>45945</v>
      </c>
      <c r="Q6" s="16"/>
    </row>
    <row r="7" spans="1:17" ht="15" customHeight="1">
      <c r="A7" s="25">
        <v>6000</v>
      </c>
      <c r="B7" s="122" t="s">
        <v>33</v>
      </c>
      <c r="C7" s="175" t="s">
        <v>89</v>
      </c>
      <c r="D7" s="39" t="s">
        <v>41</v>
      </c>
      <c r="E7" s="176"/>
      <c r="F7" s="117"/>
      <c r="G7" s="118" t="s">
        <v>5</v>
      </c>
      <c r="H7" s="175" t="s">
        <v>90</v>
      </c>
      <c r="I7" s="117"/>
      <c r="J7" s="117"/>
      <c r="K7" s="31" t="s">
        <v>91</v>
      </c>
      <c r="L7" s="177">
        <v>6259</v>
      </c>
      <c r="M7" s="222">
        <v>8808707</v>
      </c>
      <c r="N7" s="178">
        <v>45937</v>
      </c>
      <c r="O7" s="150">
        <v>45946</v>
      </c>
      <c r="Q7" s="16"/>
    </row>
    <row r="8" spans="1:17">
      <c r="A8" s="25">
        <v>6500</v>
      </c>
      <c r="B8" s="122" t="s">
        <v>33</v>
      </c>
      <c r="C8" s="175" t="s">
        <v>103</v>
      </c>
      <c r="D8" s="39" t="s">
        <v>41</v>
      </c>
      <c r="E8" s="176"/>
      <c r="F8" s="117"/>
      <c r="G8" s="118" t="s">
        <v>0</v>
      </c>
      <c r="H8" s="175" t="s">
        <v>67</v>
      </c>
      <c r="I8" s="117"/>
      <c r="J8" s="117"/>
      <c r="K8" s="31" t="s">
        <v>104</v>
      </c>
      <c r="L8" s="177">
        <v>8501</v>
      </c>
      <c r="M8" s="222">
        <v>9272735</v>
      </c>
      <c r="N8" s="178">
        <v>45940</v>
      </c>
      <c r="O8" s="150">
        <v>45947</v>
      </c>
    </row>
    <row r="9" spans="1:17" ht="15" customHeight="1">
      <c r="A9" s="25">
        <v>6300</v>
      </c>
      <c r="B9" s="122" t="s">
        <v>33</v>
      </c>
      <c r="C9" s="175" t="s">
        <v>92</v>
      </c>
      <c r="D9" s="39" t="s">
        <v>57</v>
      </c>
      <c r="E9" s="176"/>
      <c r="F9" s="117"/>
      <c r="G9" s="118" t="s">
        <v>4</v>
      </c>
      <c r="H9" s="175" t="s">
        <v>64</v>
      </c>
      <c r="I9" s="117"/>
      <c r="J9" s="117"/>
      <c r="K9" s="31" t="s">
        <v>93</v>
      </c>
      <c r="L9" s="177">
        <v>8182</v>
      </c>
      <c r="M9" s="222">
        <v>9274537</v>
      </c>
      <c r="N9" s="178">
        <v>45938</v>
      </c>
      <c r="O9" s="150">
        <v>45948</v>
      </c>
    </row>
    <row r="10" spans="1:17" ht="15" customHeight="1">
      <c r="A10" s="25">
        <v>6000</v>
      </c>
      <c r="B10" s="122" t="s">
        <v>33</v>
      </c>
      <c r="C10" s="175" t="s">
        <v>105</v>
      </c>
      <c r="D10" s="39" t="s">
        <v>57</v>
      </c>
      <c r="E10" s="176"/>
      <c r="F10" s="117"/>
      <c r="G10" s="118" t="s">
        <v>5</v>
      </c>
      <c r="H10" s="175" t="s">
        <v>106</v>
      </c>
      <c r="I10" s="117"/>
      <c r="J10" s="117"/>
      <c r="K10" s="31" t="s">
        <v>107</v>
      </c>
      <c r="L10" s="177">
        <v>7003</v>
      </c>
      <c r="M10" s="222">
        <v>9519614</v>
      </c>
      <c r="N10" s="178">
        <v>45940</v>
      </c>
      <c r="O10" s="150">
        <v>45948</v>
      </c>
    </row>
    <row r="11" spans="1:17" ht="15" customHeight="1">
      <c r="A11" s="25">
        <v>6700</v>
      </c>
      <c r="B11" s="122" t="s">
        <v>33</v>
      </c>
      <c r="C11" s="175" t="s">
        <v>111</v>
      </c>
      <c r="D11" s="39" t="s">
        <v>45</v>
      </c>
      <c r="E11" s="176"/>
      <c r="F11" s="117"/>
      <c r="G11" s="118" t="s">
        <v>5</v>
      </c>
      <c r="H11" s="175" t="s">
        <v>90</v>
      </c>
      <c r="I11" s="117"/>
      <c r="J11" s="117"/>
      <c r="K11" s="31" t="s">
        <v>54</v>
      </c>
      <c r="L11" s="177">
        <v>7108</v>
      </c>
      <c r="M11" s="222">
        <v>9297204</v>
      </c>
      <c r="N11" s="178">
        <v>45941</v>
      </c>
      <c r="O11" s="150">
        <v>45948</v>
      </c>
    </row>
    <row r="12" spans="1:17">
      <c r="A12" s="25">
        <v>6700</v>
      </c>
      <c r="B12" s="122" t="s">
        <v>33</v>
      </c>
      <c r="C12" s="130" t="s">
        <v>58</v>
      </c>
      <c r="D12" s="39" t="s">
        <v>45</v>
      </c>
      <c r="E12" s="122"/>
      <c r="F12" s="117"/>
      <c r="G12" s="118" t="s">
        <v>52</v>
      </c>
      <c r="H12" s="130" t="s">
        <v>53</v>
      </c>
      <c r="I12" s="117"/>
      <c r="J12" s="117"/>
      <c r="K12" s="119" t="s">
        <v>87</v>
      </c>
      <c r="L12" s="131">
        <v>7000</v>
      </c>
      <c r="M12" s="223">
        <v>9483619</v>
      </c>
      <c r="N12" s="132">
        <v>45925</v>
      </c>
      <c r="O12" s="150">
        <v>45949</v>
      </c>
    </row>
    <row r="13" spans="1:17">
      <c r="A13" s="226">
        <v>6000</v>
      </c>
      <c r="B13" s="192" t="s">
        <v>33</v>
      </c>
      <c r="C13" s="194" t="s">
        <v>76</v>
      </c>
      <c r="D13" s="227" t="s">
        <v>77</v>
      </c>
      <c r="E13" s="176" t="s">
        <v>78</v>
      </c>
      <c r="F13" s="117">
        <v>22</v>
      </c>
      <c r="G13" s="120" t="s">
        <v>22</v>
      </c>
      <c r="H13" s="175" t="s">
        <v>133</v>
      </c>
      <c r="I13" s="117" t="s">
        <v>79</v>
      </c>
      <c r="J13" s="117"/>
      <c r="K13" s="228" t="s">
        <v>80</v>
      </c>
      <c r="L13" s="177">
        <v>6407</v>
      </c>
      <c r="M13" s="222">
        <v>9687980</v>
      </c>
      <c r="N13" s="178">
        <v>45931</v>
      </c>
      <c r="O13" s="150">
        <v>45943</v>
      </c>
    </row>
    <row r="14" spans="1:17">
      <c r="A14" s="226">
        <v>30000</v>
      </c>
      <c r="B14" s="192" t="s">
        <v>33</v>
      </c>
      <c r="C14" s="194" t="s">
        <v>72</v>
      </c>
      <c r="D14" s="227" t="s">
        <v>73</v>
      </c>
      <c r="E14" s="176" t="s">
        <v>74</v>
      </c>
      <c r="F14" s="117">
        <v>5</v>
      </c>
      <c r="G14" s="120" t="s">
        <v>30</v>
      </c>
      <c r="H14" s="175" t="s">
        <v>167</v>
      </c>
      <c r="I14" s="117"/>
      <c r="J14" s="117"/>
      <c r="K14" s="228" t="s">
        <v>75</v>
      </c>
      <c r="L14" s="177">
        <v>46177</v>
      </c>
      <c r="M14" s="222">
        <v>9273636</v>
      </c>
      <c r="N14" s="178">
        <v>45930</v>
      </c>
      <c r="O14" s="150">
        <v>45949</v>
      </c>
    </row>
    <row r="15" spans="1:17">
      <c r="A15" s="229">
        <v>5483.5780999999997</v>
      </c>
      <c r="B15" s="134" t="s">
        <v>33</v>
      </c>
      <c r="C15" s="230" t="s">
        <v>85</v>
      </c>
      <c r="D15" s="231" t="s">
        <v>63</v>
      </c>
      <c r="E15" s="181" t="s">
        <v>42</v>
      </c>
      <c r="F15" s="135">
        <v>34</v>
      </c>
      <c r="G15" s="232" t="s">
        <v>22</v>
      </c>
      <c r="H15" s="180" t="s">
        <v>130</v>
      </c>
      <c r="I15" s="135" t="s">
        <v>42</v>
      </c>
      <c r="J15" s="135"/>
      <c r="K15" s="233" t="s">
        <v>86</v>
      </c>
      <c r="L15" s="183">
        <v>6407</v>
      </c>
      <c r="M15" s="234">
        <v>9687992</v>
      </c>
      <c r="N15" s="184">
        <v>45935</v>
      </c>
      <c r="O15" s="235">
        <v>45949</v>
      </c>
    </row>
    <row r="16" spans="1:17">
      <c r="A16" s="170"/>
      <c r="B16" s="136"/>
      <c r="C16" s="236"/>
      <c r="D16" s="171"/>
      <c r="E16" s="237"/>
      <c r="F16" s="123"/>
      <c r="G16" s="124"/>
      <c r="H16" s="190"/>
      <c r="I16" s="123"/>
      <c r="J16" s="123"/>
      <c r="K16" s="172"/>
      <c r="L16" s="193"/>
      <c r="M16" s="238"/>
      <c r="N16" s="191"/>
      <c r="O16" s="169"/>
    </row>
    <row r="17" spans="1:15" ht="19.5">
      <c r="A17" s="254" t="s">
        <v>20</v>
      </c>
      <c r="B17" s="254"/>
      <c r="C17" s="255">
        <f>SUM(Таблица2[Volume, tons])</f>
        <v>98883.578099999999</v>
      </c>
      <c r="D17" s="255"/>
      <c r="E17" s="104"/>
      <c r="F17" s="55"/>
      <c r="G17" s="85"/>
      <c r="H17" s="86"/>
      <c r="I17" s="138"/>
      <c r="J17" s="87"/>
      <c r="K17" s="84"/>
      <c r="L17" s="88"/>
      <c r="N17" s="84"/>
      <c r="O17" s="84"/>
    </row>
    <row r="18" spans="1:15" ht="18">
      <c r="A18" s="254" t="s">
        <v>13</v>
      </c>
      <c r="B18" s="254"/>
      <c r="C18" s="256" t="s">
        <v>168</v>
      </c>
      <c r="D18" s="257"/>
      <c r="E18" s="98"/>
      <c r="F18" s="89"/>
      <c r="G18" s="90"/>
      <c r="H18" s="86"/>
      <c r="I18" s="138"/>
      <c r="J18" s="87"/>
      <c r="K18" s="84"/>
      <c r="L18" s="88"/>
      <c r="N18" s="84"/>
      <c r="O18" s="84"/>
    </row>
    <row r="19" spans="1:15">
      <c r="A19" s="91"/>
      <c r="B19" s="84"/>
      <c r="C19" s="92"/>
      <c r="D19" s="86"/>
      <c r="E19" s="84"/>
      <c r="F19" s="93"/>
      <c r="G19" s="94"/>
      <c r="H19" s="86"/>
      <c r="I19" s="138"/>
      <c r="J19" s="87"/>
      <c r="K19" s="84"/>
      <c r="L19" s="88"/>
      <c r="N19" s="84"/>
      <c r="O19" s="84"/>
    </row>
    <row r="21" spans="1:15">
      <c r="C21" s="2" t="s">
        <v>23</v>
      </c>
      <c r="D21" s="2" t="s">
        <v>34</v>
      </c>
      <c r="E21" s="2" t="s">
        <v>35</v>
      </c>
      <c r="K21"/>
      <c r="L21" s="34"/>
    </row>
    <row r="22" spans="1:15">
      <c r="C22" s="2">
        <v>28</v>
      </c>
      <c r="D22" s="60">
        <v>146933</v>
      </c>
      <c r="E22" s="67">
        <v>11</v>
      </c>
      <c r="M22" s="129"/>
    </row>
    <row r="23" spans="1:15">
      <c r="C23" s="2">
        <v>29</v>
      </c>
      <c r="D23" s="60">
        <v>100100</v>
      </c>
      <c r="E23" s="96">
        <v>10</v>
      </c>
      <c r="M23" s="129"/>
    </row>
    <row r="24" spans="1:15">
      <c r="C24" s="2">
        <v>30</v>
      </c>
      <c r="D24" s="60">
        <v>124327</v>
      </c>
      <c r="E24" s="67">
        <v>6</v>
      </c>
      <c r="M24" s="129"/>
    </row>
    <row r="25" spans="1:15">
      <c r="C25" s="2">
        <v>31</v>
      </c>
      <c r="D25" s="60">
        <v>113550</v>
      </c>
      <c r="E25" s="67">
        <v>7</v>
      </c>
      <c r="M25" s="129"/>
    </row>
    <row r="26" spans="1:15">
      <c r="C26" s="2">
        <v>32</v>
      </c>
      <c r="D26" s="60">
        <v>141166</v>
      </c>
      <c r="E26" s="67">
        <v>12</v>
      </c>
      <c r="M26" s="129"/>
    </row>
    <row r="27" spans="1:15">
      <c r="C27" s="2">
        <v>33</v>
      </c>
      <c r="D27" s="60">
        <v>45160</v>
      </c>
      <c r="E27" s="67">
        <v>6</v>
      </c>
      <c r="F27" s="60"/>
      <c r="M27" s="129"/>
    </row>
    <row r="28" spans="1:15">
      <c r="C28" s="2">
        <v>34</v>
      </c>
      <c r="D28" s="60">
        <v>131550</v>
      </c>
      <c r="E28" s="67">
        <v>8</v>
      </c>
      <c r="M28" s="129"/>
    </row>
    <row r="29" spans="1:15">
      <c r="C29" s="2">
        <v>35</v>
      </c>
      <c r="D29" s="60">
        <v>48542</v>
      </c>
      <c r="E29" s="67">
        <v>8</v>
      </c>
      <c r="M29" s="129"/>
    </row>
    <row r="30" spans="1:15">
      <c r="C30" s="2">
        <v>36</v>
      </c>
      <c r="D30" s="60">
        <v>104734</v>
      </c>
      <c r="E30" s="67">
        <v>9</v>
      </c>
      <c r="M30" s="129"/>
    </row>
    <row r="31" spans="1:15">
      <c r="C31" s="2">
        <v>37</v>
      </c>
      <c r="D31" s="60">
        <v>53252</v>
      </c>
      <c r="E31" s="67">
        <v>6</v>
      </c>
      <c r="M31" s="129"/>
    </row>
    <row r="32" spans="1:15">
      <c r="C32" s="2">
        <v>38</v>
      </c>
      <c r="D32" s="60">
        <v>101499</v>
      </c>
      <c r="E32" s="67">
        <v>6</v>
      </c>
      <c r="M32" s="129"/>
    </row>
    <row r="33" spans="1:13">
      <c r="C33" s="2">
        <v>39</v>
      </c>
      <c r="D33" s="60">
        <v>87700</v>
      </c>
      <c r="E33" s="67">
        <v>8</v>
      </c>
      <c r="M33" s="129"/>
    </row>
    <row r="34" spans="1:13">
      <c r="C34" s="2">
        <v>40</v>
      </c>
      <c r="D34" s="60">
        <v>109650</v>
      </c>
      <c r="E34" s="67">
        <v>10</v>
      </c>
      <c r="M34" s="129"/>
    </row>
    <row r="35" spans="1:13">
      <c r="C35" s="2">
        <v>41</v>
      </c>
      <c r="D35" s="60">
        <v>38633</v>
      </c>
      <c r="E35" s="67">
        <v>7</v>
      </c>
      <c r="M35" s="129"/>
    </row>
    <row r="36" spans="1:13">
      <c r="C36" s="2">
        <v>42</v>
      </c>
      <c r="D36" s="60">
        <v>98884</v>
      </c>
      <c r="E36" s="67">
        <v>12</v>
      </c>
      <c r="M36" s="129"/>
    </row>
    <row r="37" spans="1:13">
      <c r="D37" s="60"/>
      <c r="E37" s="67"/>
      <c r="M37" s="129"/>
    </row>
    <row r="38" spans="1:13">
      <c r="E38" s="60"/>
      <c r="F38" s="60"/>
    </row>
    <row r="39" spans="1:13">
      <c r="B39" s="14"/>
      <c r="C39" s="5" t="s">
        <v>28</v>
      </c>
      <c r="D39" s="2" t="s">
        <v>29</v>
      </c>
      <c r="G39" s="59"/>
      <c r="K39"/>
      <c r="L39" s="34"/>
      <c r="M39" s="129"/>
    </row>
    <row r="40" spans="1:13">
      <c r="A40" s="27"/>
      <c r="B40" s="3" t="s">
        <v>5</v>
      </c>
      <c r="C40" s="60">
        <v>5900</v>
      </c>
      <c r="D40" s="60">
        <v>18700</v>
      </c>
      <c r="E40" s="15"/>
      <c r="F40" s="15"/>
      <c r="G40" s="59"/>
      <c r="K40"/>
      <c r="L40" s="34"/>
      <c r="M40" s="129"/>
    </row>
    <row r="41" spans="1:13">
      <c r="A41" s="27"/>
      <c r="B41" s="3" t="s">
        <v>4</v>
      </c>
      <c r="C41" s="2">
        <v>15430</v>
      </c>
      <c r="D41" s="2">
        <v>10500</v>
      </c>
      <c r="E41" s="173"/>
      <c r="F41" s="15"/>
      <c r="G41" s="59"/>
      <c r="K41"/>
      <c r="L41" s="34"/>
      <c r="M41" s="129"/>
    </row>
    <row r="42" spans="1:13">
      <c r="A42" s="27"/>
      <c r="B42" s="2" t="s">
        <v>16</v>
      </c>
      <c r="C42" s="60">
        <v>12000</v>
      </c>
      <c r="D42" s="60">
        <v>12000</v>
      </c>
      <c r="E42" s="15"/>
      <c r="F42" s="15"/>
      <c r="G42" s="59"/>
      <c r="K42"/>
      <c r="L42" s="34"/>
      <c r="M42" s="129"/>
    </row>
    <row r="43" spans="1:13">
      <c r="B43" s="2" t="s">
        <v>22</v>
      </c>
      <c r="C43" s="60">
        <v>2303</v>
      </c>
      <c r="D43" s="60">
        <v>11484</v>
      </c>
      <c r="E43" s="15"/>
      <c r="F43" s="15"/>
      <c r="G43" s="59"/>
      <c r="K43"/>
      <c r="L43" s="34"/>
      <c r="M43" s="129"/>
    </row>
    <row r="44" spans="1:13">
      <c r="B44" s="2" t="s">
        <v>0</v>
      </c>
      <c r="C44" s="60">
        <v>3000</v>
      </c>
      <c r="D44" s="60">
        <v>6500</v>
      </c>
      <c r="E44" s="15"/>
      <c r="F44" s="15"/>
      <c r="G44" s="59"/>
      <c r="K44"/>
      <c r="L44" s="34"/>
      <c r="M44" s="129"/>
    </row>
    <row r="45" spans="1:13">
      <c r="B45" s="2" t="s">
        <v>30</v>
      </c>
      <c r="C45" s="60" t="s">
        <v>37</v>
      </c>
      <c r="D45" s="60">
        <v>30000</v>
      </c>
      <c r="E45" s="15"/>
      <c r="F45" s="15"/>
      <c r="G45" s="59"/>
      <c r="K45"/>
      <c r="L45" s="34"/>
      <c r="M45" s="129"/>
    </row>
    <row r="46" spans="1:13">
      <c r="E46" s="15"/>
      <c r="F46" s="15"/>
      <c r="G46" s="59"/>
      <c r="K46"/>
      <c r="L46" s="34"/>
      <c r="M46" s="129"/>
    </row>
    <row r="47" spans="1:13">
      <c r="E47" s="15"/>
      <c r="F47" s="15"/>
      <c r="G47" s="59"/>
      <c r="K47"/>
      <c r="L47" s="34"/>
      <c r="M47" s="129"/>
    </row>
    <row r="48" spans="1:13">
      <c r="A48" s="34"/>
      <c r="B48"/>
      <c r="C48"/>
      <c r="D48" s="59"/>
      <c r="E48" s="15"/>
      <c r="F48" s="15"/>
      <c r="G48" s="59"/>
      <c r="K48"/>
      <c r="L48" s="34"/>
      <c r="M48" s="129"/>
    </row>
  </sheetData>
  <mergeCells count="5">
    <mergeCell ref="A17:B17"/>
    <mergeCell ref="A18:B18"/>
    <mergeCell ref="C17:D17"/>
    <mergeCell ref="C18:D18"/>
    <mergeCell ref="A1:O1"/>
  </mergeCells>
  <conditionalFormatting sqref="M5:M12 C4">
    <cfRule type="duplicateValues" dxfId="40" priority="2"/>
  </conditionalFormatting>
  <conditionalFormatting sqref="M5:M12 C4">
    <cfRule type="duplicateValues" dxfId="39" priority="1"/>
  </conditionalFormatting>
  <pageMargins left="0.7" right="0.7" top="0.75" bottom="0.75" header="0.3" footer="0.3"/>
  <pageSetup paperSize="9" orientation="portrait" horizontalDpi="1200" verticalDpi="1200" r:id="rId1"/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8"/>
  <sheetViews>
    <sheetView zoomScale="70" zoomScaleNormal="70" workbookViewId="0">
      <selection sqref="A1:N1"/>
    </sheetView>
  </sheetViews>
  <sheetFormatPr defaultColWidth="9.140625" defaultRowHeight="15"/>
  <cols>
    <col min="1" max="1" width="16.42578125" style="24" customWidth="1"/>
    <col min="2" max="2" width="27" style="22" customWidth="1"/>
    <col min="3" max="3" width="19.85546875" style="21" bestFit="1" customWidth="1"/>
    <col min="4" max="4" width="20" style="21" customWidth="1"/>
    <col min="5" max="5" width="24.85546875" style="21" bestFit="1" customWidth="1"/>
    <col min="6" max="6" width="33" style="21" bestFit="1" customWidth="1"/>
    <col min="7" max="7" width="29" style="22" customWidth="1"/>
    <col min="8" max="8" width="17.85546875" style="22" customWidth="1"/>
    <col min="9" max="10" width="42.140625" style="21" customWidth="1"/>
    <col min="11" max="11" width="46.7109375" style="21" bestFit="1" customWidth="1"/>
    <col min="12" max="12" width="13.140625" style="57" bestFit="1" customWidth="1"/>
    <col min="13" max="13" width="29.85546875" style="125" customWidth="1"/>
    <col min="14" max="14" width="13.7109375" style="16" customWidth="1"/>
  </cols>
  <sheetData>
    <row r="1" spans="1:14" ht="18.75">
      <c r="A1" s="259" t="s">
        <v>136</v>
      </c>
      <c r="B1" s="259"/>
      <c r="C1" s="259"/>
      <c r="D1" s="259"/>
      <c r="E1" s="259"/>
      <c r="F1" s="259"/>
      <c r="G1" s="259"/>
      <c r="H1" s="259"/>
      <c r="I1" s="259"/>
      <c r="J1" s="259"/>
      <c r="K1" s="259"/>
      <c r="L1" s="259"/>
      <c r="M1" s="259"/>
      <c r="N1" s="259"/>
    </row>
    <row r="2" spans="1:14">
      <c r="A2" s="37"/>
      <c r="B2" s="50"/>
      <c r="C2" s="51"/>
      <c r="D2" s="51"/>
      <c r="E2" s="51"/>
      <c r="F2" s="51"/>
      <c r="G2" s="50"/>
      <c r="H2" s="50"/>
      <c r="I2" s="51"/>
      <c r="J2" s="51"/>
      <c r="K2" s="51"/>
      <c r="L2" s="37"/>
      <c r="N2" s="52"/>
    </row>
    <row r="3" spans="1:14">
      <c r="A3" s="11" t="s">
        <v>9</v>
      </c>
      <c r="B3" s="18" t="s">
        <v>7</v>
      </c>
      <c r="C3" s="17" t="s">
        <v>10</v>
      </c>
      <c r="D3" s="17" t="s">
        <v>2</v>
      </c>
      <c r="E3" s="17" t="s">
        <v>6</v>
      </c>
      <c r="F3" s="17" t="s">
        <v>24</v>
      </c>
      <c r="G3" s="18" t="s">
        <v>18</v>
      </c>
      <c r="H3" s="18" t="s">
        <v>1</v>
      </c>
      <c r="I3" s="17" t="s">
        <v>3</v>
      </c>
      <c r="J3" s="9" t="s">
        <v>31</v>
      </c>
      <c r="K3" s="17" t="s">
        <v>11</v>
      </c>
      <c r="L3" s="13" t="s">
        <v>12</v>
      </c>
      <c r="M3" s="126" t="s">
        <v>26</v>
      </c>
      <c r="N3" s="44" t="s">
        <v>8</v>
      </c>
    </row>
    <row r="4" spans="1:14" ht="15" customHeight="1">
      <c r="A4" s="25">
        <v>19000</v>
      </c>
      <c r="B4" s="122" t="s">
        <v>51</v>
      </c>
      <c r="C4" s="119" t="s">
        <v>68</v>
      </c>
      <c r="D4" s="39" t="s">
        <v>45</v>
      </c>
      <c r="E4" s="122" t="s">
        <v>46</v>
      </c>
      <c r="F4" s="117"/>
      <c r="G4" s="118" t="s">
        <v>4</v>
      </c>
      <c r="H4" s="119" t="s">
        <v>132</v>
      </c>
      <c r="I4" s="117" t="s">
        <v>48</v>
      </c>
      <c r="J4" s="117"/>
      <c r="K4" s="119" t="s">
        <v>69</v>
      </c>
      <c r="L4" s="25">
        <v>26234</v>
      </c>
      <c r="M4" s="206">
        <v>9410533</v>
      </c>
      <c r="N4" s="151">
        <v>45933</v>
      </c>
    </row>
    <row r="5" spans="1:14" ht="15" customHeight="1">
      <c r="A5" s="25">
        <v>43000</v>
      </c>
      <c r="B5" s="122" t="s">
        <v>33</v>
      </c>
      <c r="C5" s="119" t="s">
        <v>59</v>
      </c>
      <c r="D5" s="39" t="s">
        <v>38</v>
      </c>
      <c r="E5" s="122"/>
      <c r="F5" s="117"/>
      <c r="G5" s="118" t="s">
        <v>30</v>
      </c>
      <c r="H5" s="119" t="s">
        <v>170</v>
      </c>
      <c r="I5" s="117"/>
      <c r="J5" s="117"/>
      <c r="K5" s="31" t="s">
        <v>60</v>
      </c>
      <c r="L5" s="25">
        <v>45916</v>
      </c>
      <c r="M5" s="206">
        <v>9326926</v>
      </c>
      <c r="N5" s="132">
        <v>45926</v>
      </c>
    </row>
    <row r="6" spans="1:14" ht="15" customHeight="1">
      <c r="A6" s="152">
        <v>9400</v>
      </c>
      <c r="B6" s="122" t="s">
        <v>33</v>
      </c>
      <c r="C6" s="180" t="s">
        <v>99</v>
      </c>
      <c r="D6" s="167" t="s">
        <v>41</v>
      </c>
      <c r="E6" s="181"/>
      <c r="F6" s="135"/>
      <c r="G6" s="182" t="s">
        <v>52</v>
      </c>
      <c r="H6" s="180" t="s">
        <v>53</v>
      </c>
      <c r="I6" s="135"/>
      <c r="J6" s="135"/>
      <c r="K6" s="239" t="s">
        <v>100</v>
      </c>
      <c r="L6" s="183">
        <v>9942</v>
      </c>
      <c r="M6" s="234">
        <v>9373929</v>
      </c>
      <c r="N6" s="184">
        <v>45939</v>
      </c>
    </row>
    <row r="7" spans="1:14" ht="15" customHeight="1">
      <c r="A7" s="152">
        <v>9000</v>
      </c>
      <c r="B7" s="122" t="s">
        <v>33</v>
      </c>
      <c r="C7" s="180" t="s">
        <v>96</v>
      </c>
      <c r="D7" s="167" t="s">
        <v>45</v>
      </c>
      <c r="E7" s="176"/>
      <c r="F7" s="117"/>
      <c r="G7" s="179" t="s">
        <v>97</v>
      </c>
      <c r="H7" s="119"/>
      <c r="I7" s="117"/>
      <c r="J7" s="117"/>
      <c r="K7" s="31" t="s">
        <v>98</v>
      </c>
      <c r="L7" s="177">
        <v>9584</v>
      </c>
      <c r="M7" s="222">
        <v>9120243</v>
      </c>
      <c r="N7" s="178">
        <v>45939</v>
      </c>
    </row>
    <row r="8" spans="1:14" ht="15" customHeight="1">
      <c r="A8" s="25">
        <v>19000</v>
      </c>
      <c r="B8" s="122" t="s">
        <v>51</v>
      </c>
      <c r="C8" s="119" t="s">
        <v>94</v>
      </c>
      <c r="D8" s="39" t="s">
        <v>38</v>
      </c>
      <c r="E8" s="122"/>
      <c r="F8" s="117"/>
      <c r="G8" s="118" t="s">
        <v>52</v>
      </c>
      <c r="H8" s="119"/>
      <c r="I8" s="117"/>
      <c r="J8" s="117"/>
      <c r="K8" s="119" t="s">
        <v>95</v>
      </c>
      <c r="L8" s="25">
        <v>19986</v>
      </c>
      <c r="M8" s="206">
        <v>9967940</v>
      </c>
      <c r="N8" s="178">
        <v>45939</v>
      </c>
    </row>
    <row r="9" spans="1:14" ht="15" customHeight="1">
      <c r="A9" s="25">
        <v>3000</v>
      </c>
      <c r="B9" s="122" t="s">
        <v>33</v>
      </c>
      <c r="C9" s="175" t="s">
        <v>56</v>
      </c>
      <c r="D9" s="39"/>
      <c r="E9" s="176"/>
      <c r="F9" s="117"/>
      <c r="G9" s="118" t="s">
        <v>44</v>
      </c>
      <c r="H9" s="175" t="s">
        <v>101</v>
      </c>
      <c r="I9" s="117"/>
      <c r="J9" s="117"/>
      <c r="K9" s="31" t="s">
        <v>102</v>
      </c>
      <c r="L9" s="177">
        <v>3522</v>
      </c>
      <c r="M9" s="222">
        <v>9179488</v>
      </c>
      <c r="N9" s="178">
        <v>45939</v>
      </c>
    </row>
    <row r="10" spans="1:14" ht="15" customHeight="1">
      <c r="A10" s="25">
        <v>7600</v>
      </c>
      <c r="B10" s="122" t="s">
        <v>33</v>
      </c>
      <c r="C10" s="175" t="s">
        <v>108</v>
      </c>
      <c r="D10" s="39" t="s">
        <v>41</v>
      </c>
      <c r="E10" s="176"/>
      <c r="F10" s="117"/>
      <c r="G10" s="118" t="s">
        <v>109</v>
      </c>
      <c r="H10" s="175" t="s">
        <v>110</v>
      </c>
      <c r="I10" s="117"/>
      <c r="J10" s="117"/>
      <c r="K10" s="31" t="s">
        <v>54</v>
      </c>
      <c r="L10" s="177">
        <v>8011</v>
      </c>
      <c r="M10" s="222">
        <v>9367358</v>
      </c>
      <c r="N10" s="178">
        <v>45940</v>
      </c>
    </row>
    <row r="11" spans="1:14" ht="15" customHeight="1">
      <c r="A11" s="25">
        <v>12000</v>
      </c>
      <c r="B11" s="122" t="s">
        <v>51</v>
      </c>
      <c r="C11" s="175" t="s">
        <v>112</v>
      </c>
      <c r="D11" s="39" t="s">
        <v>38</v>
      </c>
      <c r="E11" s="176"/>
      <c r="F11" s="117"/>
      <c r="G11" s="118" t="s">
        <v>4</v>
      </c>
      <c r="H11" s="175" t="s">
        <v>113</v>
      </c>
      <c r="I11" s="117"/>
      <c r="J11" s="117"/>
      <c r="K11" s="31" t="s">
        <v>114</v>
      </c>
      <c r="L11" s="177">
        <v>12984</v>
      </c>
      <c r="M11" s="222">
        <v>9298416</v>
      </c>
      <c r="N11" s="178">
        <v>45941</v>
      </c>
    </row>
    <row r="12" spans="1:14" ht="15" customHeight="1">
      <c r="A12" s="25">
        <v>6500</v>
      </c>
      <c r="B12" s="122" t="s">
        <v>33</v>
      </c>
      <c r="C12" s="175" t="s">
        <v>115</v>
      </c>
      <c r="D12" s="39"/>
      <c r="E12" s="176"/>
      <c r="F12" s="117"/>
      <c r="G12" s="118" t="s">
        <v>16</v>
      </c>
      <c r="H12" s="175" t="s">
        <v>116</v>
      </c>
      <c r="I12" s="117"/>
      <c r="J12" s="117"/>
      <c r="K12" s="31" t="s">
        <v>43</v>
      </c>
      <c r="L12" s="177">
        <v>6874</v>
      </c>
      <c r="M12" s="222">
        <v>9362140</v>
      </c>
      <c r="N12" s="178">
        <v>45941</v>
      </c>
    </row>
    <row r="13" spans="1:14" ht="15" customHeight="1">
      <c r="A13" s="25">
        <v>3300</v>
      </c>
      <c r="B13" s="122" t="s">
        <v>33</v>
      </c>
      <c r="C13" s="119" t="s">
        <v>117</v>
      </c>
      <c r="D13" s="39"/>
      <c r="E13" s="122"/>
      <c r="F13" s="117"/>
      <c r="G13" s="118" t="s">
        <v>44</v>
      </c>
      <c r="H13" s="175" t="s">
        <v>101</v>
      </c>
      <c r="I13" s="117"/>
      <c r="J13" s="117"/>
      <c r="K13" s="31" t="s">
        <v>118</v>
      </c>
      <c r="L13" s="25">
        <v>5529</v>
      </c>
      <c r="M13" s="141">
        <v>9165451</v>
      </c>
      <c r="N13" s="178">
        <v>45942</v>
      </c>
    </row>
    <row r="14" spans="1:14">
      <c r="A14" s="25">
        <v>9600</v>
      </c>
      <c r="B14" s="122" t="s">
        <v>33</v>
      </c>
      <c r="C14" s="119" t="s">
        <v>137</v>
      </c>
      <c r="D14" s="39" t="s">
        <v>45</v>
      </c>
      <c r="E14" s="122"/>
      <c r="F14" s="117"/>
      <c r="G14" s="118" t="s">
        <v>16</v>
      </c>
      <c r="H14" s="119" t="s">
        <v>138</v>
      </c>
      <c r="I14" s="117"/>
      <c r="J14" s="117"/>
      <c r="K14" s="31" t="s">
        <v>98</v>
      </c>
      <c r="L14" s="25">
        <v>10373</v>
      </c>
      <c r="M14" s="206">
        <v>9171474</v>
      </c>
      <c r="N14" s="207">
        <v>45945</v>
      </c>
    </row>
    <row r="15" spans="1:14">
      <c r="A15" s="25">
        <v>3000</v>
      </c>
      <c r="B15" s="122" t="s">
        <v>33</v>
      </c>
      <c r="C15" s="208" t="s">
        <v>139</v>
      </c>
      <c r="D15" s="39" t="s">
        <v>38</v>
      </c>
      <c r="E15" s="122"/>
      <c r="F15" s="117"/>
      <c r="G15" s="118" t="s">
        <v>0</v>
      </c>
      <c r="H15" s="119" t="s">
        <v>55</v>
      </c>
      <c r="I15" s="117"/>
      <c r="J15" s="117"/>
      <c r="K15" s="31" t="s">
        <v>43</v>
      </c>
      <c r="L15" s="25">
        <v>3265</v>
      </c>
      <c r="M15" s="209">
        <v>9079303</v>
      </c>
      <c r="N15" s="210">
        <v>45945</v>
      </c>
    </row>
    <row r="16" spans="1:14">
      <c r="A16" s="152">
        <v>12200</v>
      </c>
      <c r="B16" s="122" t="s">
        <v>33</v>
      </c>
      <c r="C16" s="119" t="s">
        <v>140</v>
      </c>
      <c r="D16" s="39" t="s">
        <v>41</v>
      </c>
      <c r="E16" s="122"/>
      <c r="F16" s="117"/>
      <c r="G16" s="118" t="s">
        <v>4</v>
      </c>
      <c r="H16" s="119" t="s">
        <v>132</v>
      </c>
      <c r="I16" s="117"/>
      <c r="J16" s="117"/>
      <c r="K16" s="119" t="s">
        <v>141</v>
      </c>
      <c r="L16" s="25">
        <v>13013</v>
      </c>
      <c r="M16" s="206">
        <v>9340374</v>
      </c>
      <c r="N16" s="210">
        <v>45947</v>
      </c>
    </row>
    <row r="17" spans="1:14">
      <c r="A17" s="152">
        <v>6200</v>
      </c>
      <c r="B17" s="122" t="s">
        <v>33</v>
      </c>
      <c r="C17" s="211" t="s">
        <v>142</v>
      </c>
      <c r="D17" s="39"/>
      <c r="E17" s="211"/>
      <c r="F17" s="117"/>
      <c r="G17" s="118"/>
      <c r="H17" s="211" t="s">
        <v>143</v>
      </c>
      <c r="I17" s="117"/>
      <c r="J17" s="117"/>
      <c r="K17" s="31" t="s">
        <v>43</v>
      </c>
      <c r="L17" s="212">
        <v>6744</v>
      </c>
      <c r="M17" s="213">
        <v>9217333</v>
      </c>
      <c r="N17" s="210">
        <v>45948</v>
      </c>
    </row>
    <row r="18" spans="1:14">
      <c r="A18" s="152">
        <v>4000</v>
      </c>
      <c r="B18" s="122" t="s">
        <v>33</v>
      </c>
      <c r="C18" s="119" t="s">
        <v>144</v>
      </c>
      <c r="D18" s="39"/>
      <c r="E18" s="122"/>
      <c r="F18" s="117"/>
      <c r="G18" s="118" t="s">
        <v>5</v>
      </c>
      <c r="H18" s="119"/>
      <c r="I18" s="117"/>
      <c r="J18" s="117"/>
      <c r="K18" s="31" t="s">
        <v>54</v>
      </c>
      <c r="L18" s="25">
        <v>7124</v>
      </c>
      <c r="M18" s="209">
        <v>9344344</v>
      </c>
      <c r="N18" s="210">
        <v>45948</v>
      </c>
    </row>
    <row r="19" spans="1:14">
      <c r="A19" s="152">
        <v>7400</v>
      </c>
      <c r="B19" s="122" t="s">
        <v>33</v>
      </c>
      <c r="C19" s="221" t="s">
        <v>145</v>
      </c>
      <c r="D19" s="167" t="s">
        <v>45</v>
      </c>
      <c r="E19" s="214"/>
      <c r="F19" s="117"/>
      <c r="G19" s="118" t="s">
        <v>52</v>
      </c>
      <c r="H19" s="215"/>
      <c r="I19" s="117"/>
      <c r="J19" s="117"/>
      <c r="K19" s="31" t="s">
        <v>146</v>
      </c>
      <c r="L19" s="212">
        <v>9087</v>
      </c>
      <c r="M19" s="213">
        <v>9511234</v>
      </c>
      <c r="N19" s="210">
        <v>45949</v>
      </c>
    </row>
    <row r="20" spans="1:14">
      <c r="A20" s="152">
        <v>5200</v>
      </c>
      <c r="B20" s="122" t="s">
        <v>33</v>
      </c>
      <c r="C20" s="119" t="s">
        <v>171</v>
      </c>
      <c r="D20" s="167"/>
      <c r="E20" s="122"/>
      <c r="F20" s="117"/>
      <c r="G20" s="118"/>
      <c r="H20" s="119"/>
      <c r="I20" s="117"/>
      <c r="J20" s="117"/>
      <c r="K20" s="119" t="s">
        <v>102</v>
      </c>
      <c r="L20" s="25">
        <v>5413</v>
      </c>
      <c r="M20" s="206">
        <v>9245299</v>
      </c>
      <c r="N20" s="210">
        <v>45950</v>
      </c>
    </row>
    <row r="21" spans="1:14">
      <c r="A21" s="240">
        <v>7250</v>
      </c>
      <c r="B21" s="167" t="s">
        <v>33</v>
      </c>
      <c r="C21" s="208" t="s">
        <v>119</v>
      </c>
      <c r="D21" s="208" t="s">
        <v>120</v>
      </c>
      <c r="E21" s="241"/>
      <c r="F21" s="208"/>
      <c r="G21" s="140" t="s">
        <v>52</v>
      </c>
      <c r="H21" s="39" t="s">
        <v>53</v>
      </c>
      <c r="I21" s="242"/>
      <c r="J21" s="243"/>
      <c r="K21" s="31" t="s">
        <v>129</v>
      </c>
      <c r="L21" s="177">
        <v>8011</v>
      </c>
      <c r="M21" s="244">
        <v>9356646</v>
      </c>
      <c r="N21" s="245">
        <v>45939</v>
      </c>
    </row>
    <row r="22" spans="1:14">
      <c r="A22" s="159">
        <v>30000</v>
      </c>
      <c r="B22" s="155" t="s">
        <v>33</v>
      </c>
      <c r="C22" s="142" t="s">
        <v>81</v>
      </c>
      <c r="D22" s="154" t="s">
        <v>82</v>
      </c>
      <c r="E22" s="155"/>
      <c r="F22" s="157"/>
      <c r="G22" s="154" t="s">
        <v>30</v>
      </c>
      <c r="H22" s="155"/>
      <c r="I22" s="155" t="s">
        <v>83</v>
      </c>
      <c r="J22" s="246"/>
      <c r="K22" s="31" t="s">
        <v>84</v>
      </c>
      <c r="L22" s="219">
        <v>46818</v>
      </c>
      <c r="M22" s="247">
        <v>9250165</v>
      </c>
      <c r="N22" s="225">
        <v>45935</v>
      </c>
    </row>
    <row r="23" spans="1:14">
      <c r="A23" s="248">
        <v>6000</v>
      </c>
      <c r="B23" s="154" t="s">
        <v>33</v>
      </c>
      <c r="C23" s="142" t="s">
        <v>121</v>
      </c>
      <c r="D23" s="154" t="s">
        <v>77</v>
      </c>
      <c r="E23" s="154" t="s">
        <v>122</v>
      </c>
      <c r="F23" s="217">
        <v>8</v>
      </c>
      <c r="G23" s="154" t="s">
        <v>22</v>
      </c>
      <c r="H23" s="155" t="s">
        <v>130</v>
      </c>
      <c r="I23" s="154"/>
      <c r="J23" s="224"/>
      <c r="K23" s="31" t="s">
        <v>123</v>
      </c>
      <c r="L23" s="218">
        <v>7056</v>
      </c>
      <c r="M23" s="217">
        <v>9752498</v>
      </c>
      <c r="N23" s="168">
        <v>45939</v>
      </c>
    </row>
    <row r="24" spans="1:14">
      <c r="A24" s="249">
        <v>3020.8</v>
      </c>
      <c r="B24" s="155" t="s">
        <v>33</v>
      </c>
      <c r="C24" s="156" t="s">
        <v>124</v>
      </c>
      <c r="D24" s="154" t="s">
        <v>125</v>
      </c>
      <c r="E24" s="154" t="s">
        <v>126</v>
      </c>
      <c r="F24" s="157">
        <v>21</v>
      </c>
      <c r="G24" s="155" t="s">
        <v>127</v>
      </c>
      <c r="H24" s="155"/>
      <c r="I24" s="154"/>
      <c r="J24" s="246"/>
      <c r="K24" s="31" t="s">
        <v>128</v>
      </c>
      <c r="L24" s="219">
        <v>3531</v>
      </c>
      <c r="M24" s="157">
        <v>9464273</v>
      </c>
      <c r="N24" s="168">
        <v>45941</v>
      </c>
    </row>
    <row r="25" spans="1:14">
      <c r="A25" s="216">
        <v>6034</v>
      </c>
      <c r="B25" s="154" t="s">
        <v>33</v>
      </c>
      <c r="C25" s="142" t="s">
        <v>147</v>
      </c>
      <c r="D25" s="154" t="s">
        <v>63</v>
      </c>
      <c r="E25" s="154" t="s">
        <v>148</v>
      </c>
      <c r="F25" s="217">
        <v>41</v>
      </c>
      <c r="G25" s="154" t="s">
        <v>22</v>
      </c>
      <c r="H25" s="154" t="s">
        <v>149</v>
      </c>
      <c r="I25" s="154" t="s">
        <v>150</v>
      </c>
      <c r="J25" s="39"/>
      <c r="K25" s="31" t="s">
        <v>151</v>
      </c>
      <c r="L25" s="218">
        <v>7028</v>
      </c>
      <c r="M25" s="217">
        <v>9804227</v>
      </c>
      <c r="N25" s="168">
        <v>45943</v>
      </c>
    </row>
    <row r="26" spans="1:14">
      <c r="A26" s="216">
        <v>6436.6929</v>
      </c>
      <c r="B26" s="154" t="s">
        <v>33</v>
      </c>
      <c r="C26" s="142" t="s">
        <v>152</v>
      </c>
      <c r="D26" s="155" t="s">
        <v>125</v>
      </c>
      <c r="E26" s="154" t="s">
        <v>153</v>
      </c>
      <c r="F26" s="217">
        <v>12</v>
      </c>
      <c r="G26" s="154" t="s">
        <v>154</v>
      </c>
      <c r="H26" s="154"/>
      <c r="I26" s="155" t="s">
        <v>150</v>
      </c>
      <c r="J26" s="39"/>
      <c r="K26" s="31" t="s">
        <v>155</v>
      </c>
      <c r="L26" s="218">
        <v>10778</v>
      </c>
      <c r="M26" s="217">
        <v>9390537</v>
      </c>
      <c r="N26" s="168">
        <v>45947</v>
      </c>
    </row>
    <row r="27" spans="1:14">
      <c r="A27" s="216">
        <v>17220.891</v>
      </c>
      <c r="B27" s="154" t="s">
        <v>33</v>
      </c>
      <c r="C27" s="142" t="s">
        <v>156</v>
      </c>
      <c r="D27" s="155" t="s">
        <v>125</v>
      </c>
      <c r="E27" s="154" t="s">
        <v>157</v>
      </c>
      <c r="F27" s="217">
        <v>26</v>
      </c>
      <c r="G27" s="154" t="s">
        <v>22</v>
      </c>
      <c r="H27" s="154"/>
      <c r="I27" s="154" t="s">
        <v>42</v>
      </c>
      <c r="J27" s="39"/>
      <c r="K27" s="31" t="s">
        <v>158</v>
      </c>
      <c r="L27" s="218">
        <v>19783</v>
      </c>
      <c r="M27" s="217">
        <v>9223916</v>
      </c>
      <c r="N27" s="168">
        <v>45947</v>
      </c>
    </row>
    <row r="28" spans="1:14">
      <c r="A28" s="216">
        <v>6004</v>
      </c>
      <c r="B28" s="154" t="s">
        <v>33</v>
      </c>
      <c r="C28" s="142" t="s">
        <v>159</v>
      </c>
      <c r="D28" s="154" t="s">
        <v>63</v>
      </c>
      <c r="E28" s="154" t="s">
        <v>42</v>
      </c>
      <c r="F28" s="217"/>
      <c r="G28" s="154" t="s">
        <v>0</v>
      </c>
      <c r="H28" s="154"/>
      <c r="I28" s="154" t="s">
        <v>42</v>
      </c>
      <c r="J28" s="39"/>
      <c r="K28" s="31" t="s">
        <v>160</v>
      </c>
      <c r="L28" s="218">
        <v>7768</v>
      </c>
      <c r="M28" s="217">
        <v>9884150</v>
      </c>
      <c r="N28" s="168">
        <v>45947</v>
      </c>
    </row>
    <row r="29" spans="1:14">
      <c r="A29" s="216">
        <v>12000</v>
      </c>
      <c r="B29" s="154" t="s">
        <v>33</v>
      </c>
      <c r="C29" s="142" t="s">
        <v>161</v>
      </c>
      <c r="D29" s="154" t="s">
        <v>73</v>
      </c>
      <c r="E29" s="154" t="s">
        <v>74</v>
      </c>
      <c r="F29" s="217">
        <v>2</v>
      </c>
      <c r="G29" s="154" t="s">
        <v>22</v>
      </c>
      <c r="H29" s="154" t="s">
        <v>133</v>
      </c>
      <c r="I29" s="154" t="s">
        <v>162</v>
      </c>
      <c r="J29" s="39"/>
      <c r="K29" s="31" t="s">
        <v>163</v>
      </c>
      <c r="L29" s="218">
        <v>13005</v>
      </c>
      <c r="M29" s="217">
        <v>9492842</v>
      </c>
      <c r="N29" s="168">
        <v>45947</v>
      </c>
    </row>
    <row r="30" spans="1:14">
      <c r="A30" s="159">
        <v>8000</v>
      </c>
      <c r="B30" s="155" t="s">
        <v>33</v>
      </c>
      <c r="C30" s="156" t="s">
        <v>164</v>
      </c>
      <c r="D30" s="154" t="s">
        <v>73</v>
      </c>
      <c r="E30" s="154" t="s">
        <v>74</v>
      </c>
      <c r="F30" s="157">
        <v>2</v>
      </c>
      <c r="G30" s="154" t="s">
        <v>44</v>
      </c>
      <c r="H30" s="155"/>
      <c r="I30" s="155"/>
      <c r="J30" s="167"/>
      <c r="K30" s="31" t="s">
        <v>88</v>
      </c>
      <c r="L30" s="219">
        <v>10044</v>
      </c>
      <c r="M30" s="157">
        <v>9125279</v>
      </c>
      <c r="N30" s="168">
        <v>45948</v>
      </c>
    </row>
    <row r="31" spans="1:14">
      <c r="A31" s="197"/>
      <c r="B31" s="46"/>
      <c r="C31" s="198"/>
      <c r="D31" s="198"/>
      <c r="E31" s="199"/>
      <c r="F31" s="198"/>
      <c r="G31" s="200"/>
      <c r="H31" s="46"/>
      <c r="I31" s="204"/>
      <c r="J31" s="201"/>
      <c r="K31" s="158"/>
      <c r="L31" s="193"/>
      <c r="M31" s="202"/>
      <c r="N31" s="203"/>
    </row>
    <row r="32" spans="1:14" ht="18">
      <c r="A32" s="262" t="s">
        <v>36</v>
      </c>
      <c r="B32" s="262"/>
      <c r="C32" s="262"/>
      <c r="D32" s="261">
        <f>SUM(Таблица3[Volume, tons])</f>
        <v>281366.38390000002</v>
      </c>
      <c r="E32" s="261"/>
      <c r="F32" s="95"/>
      <c r="G32" s="112"/>
      <c r="J32" s="22"/>
      <c r="L32" s="56"/>
    </row>
    <row r="33" spans="1:14" ht="18">
      <c r="A33" s="103"/>
      <c r="B33" s="254" t="s">
        <v>13</v>
      </c>
      <c r="C33" s="254"/>
      <c r="D33" s="265" t="s">
        <v>176</v>
      </c>
      <c r="E33" s="265"/>
      <c r="F33" s="97"/>
      <c r="G33" s="113"/>
      <c r="J33" s="22"/>
      <c r="L33" s="56"/>
      <c r="M33" s="127"/>
      <c r="N33" s="84"/>
    </row>
    <row r="34" spans="1:14" ht="18">
      <c r="A34" s="260" t="s">
        <v>21</v>
      </c>
      <c r="B34" s="260"/>
      <c r="C34" s="260"/>
      <c r="D34" s="174" t="s">
        <v>175</v>
      </c>
      <c r="E34" s="174"/>
      <c r="F34" s="83"/>
      <c r="G34" s="114"/>
      <c r="H34" s="112"/>
      <c r="J34" s="22"/>
      <c r="L34" s="56"/>
      <c r="M34" s="128"/>
      <c r="N34"/>
    </row>
    <row r="35" spans="1:14" ht="18">
      <c r="D35" s="81"/>
      <c r="E35" s="81"/>
      <c r="F35" s="82"/>
      <c r="G35" s="114"/>
      <c r="H35" s="115"/>
      <c r="J35" s="22"/>
      <c r="L35" s="56"/>
      <c r="M35" s="128"/>
      <c r="N35"/>
    </row>
    <row r="36" spans="1:14">
      <c r="A36" s="263"/>
      <c r="B36" s="264"/>
      <c r="C36" s="143" t="s">
        <v>169</v>
      </c>
      <c r="D36" s="143" t="s">
        <v>131</v>
      </c>
      <c r="E36" s="61" t="s">
        <v>15</v>
      </c>
      <c r="F36" s="58"/>
      <c r="G36" s="113"/>
      <c r="H36" s="205"/>
      <c r="J36" s="22"/>
      <c r="L36" s="56"/>
      <c r="M36" s="128"/>
      <c r="N36"/>
    </row>
    <row r="37" spans="1:14">
      <c r="A37" s="195" t="s">
        <v>14</v>
      </c>
      <c r="B37" s="109"/>
      <c r="C37" s="144">
        <v>27</v>
      </c>
      <c r="D37" s="144">
        <v>28</v>
      </c>
      <c r="E37" s="53" t="s">
        <v>174</v>
      </c>
      <c r="F37" s="58"/>
      <c r="G37" s="116"/>
      <c r="J37" s="22"/>
      <c r="L37" s="56"/>
      <c r="M37" s="128"/>
      <c r="N37"/>
    </row>
    <row r="38" spans="1:14">
      <c r="A38" s="196" t="s">
        <v>19</v>
      </c>
      <c r="B38" s="110"/>
      <c r="C38" s="145">
        <v>20</v>
      </c>
      <c r="D38" s="145">
        <v>23</v>
      </c>
      <c r="E38" s="54" t="s">
        <v>172</v>
      </c>
      <c r="F38" s="58"/>
      <c r="G38" s="113"/>
      <c r="J38" s="22"/>
      <c r="L38" s="56"/>
      <c r="M38" s="128"/>
      <c r="N38"/>
    </row>
    <row r="39" spans="1:14">
      <c r="A39" s="196" t="s">
        <v>40</v>
      </c>
      <c r="B39" s="110"/>
      <c r="C39" s="145">
        <v>7</v>
      </c>
      <c r="D39" s="145">
        <v>5</v>
      </c>
      <c r="E39" s="54" t="s">
        <v>173</v>
      </c>
      <c r="F39" s="58"/>
      <c r="G39" s="32"/>
      <c r="J39" s="22"/>
      <c r="L39" s="56"/>
      <c r="M39" s="128"/>
      <c r="N39"/>
    </row>
    <row r="40" spans="1:14">
      <c r="A40" s="196" t="s">
        <v>39</v>
      </c>
      <c r="B40" s="111"/>
      <c r="C40" s="145" t="s">
        <v>37</v>
      </c>
      <c r="D40" s="145" t="s">
        <v>37</v>
      </c>
      <c r="E40" s="54" t="s">
        <v>37</v>
      </c>
      <c r="F40" s="58"/>
      <c r="G40" s="32"/>
      <c r="I40" s="33"/>
      <c r="J40" s="33"/>
      <c r="K40" s="69"/>
      <c r="M40" s="128"/>
      <c r="N40"/>
    </row>
    <row r="41" spans="1:14">
      <c r="A41" s="35"/>
      <c r="B41" s="32"/>
      <c r="C41" s="58"/>
      <c r="D41" s="58"/>
      <c r="E41" s="58"/>
      <c r="F41" s="58"/>
      <c r="G41" s="32"/>
      <c r="M41" s="128"/>
      <c r="N41"/>
    </row>
    <row r="42" spans="1:14">
      <c r="A42" s="35"/>
      <c r="B42" s="32"/>
      <c r="C42" s="58"/>
      <c r="D42" s="58"/>
      <c r="E42" s="58"/>
      <c r="F42" s="58"/>
      <c r="G42" s="32"/>
      <c r="M42" s="128"/>
      <c r="N42"/>
    </row>
    <row r="43" spans="1:14">
      <c r="A43" s="35"/>
      <c r="B43" s="32"/>
      <c r="C43" s="58"/>
      <c r="D43" s="58"/>
      <c r="E43" s="58"/>
      <c r="F43" s="58"/>
      <c r="G43" s="32"/>
      <c r="M43" s="128"/>
      <c r="N43"/>
    </row>
    <row r="44" spans="1:14">
      <c r="A44" s="35"/>
      <c r="B44" s="32"/>
      <c r="C44" s="58"/>
      <c r="D44" s="58"/>
      <c r="E44" s="58"/>
      <c r="F44" s="58"/>
      <c r="G44" s="32"/>
      <c r="M44" s="128"/>
      <c r="N44"/>
    </row>
    <row r="45" spans="1:14">
      <c r="A45" s="35"/>
      <c r="B45" s="32"/>
      <c r="C45" s="58"/>
      <c r="D45" s="58"/>
      <c r="E45" s="58"/>
      <c r="F45" s="58"/>
      <c r="G45" s="32"/>
      <c r="M45" s="128"/>
      <c r="N45"/>
    </row>
    <row r="46" spans="1:14">
      <c r="A46" s="35"/>
      <c r="B46" s="32"/>
      <c r="C46" s="95"/>
      <c r="D46" s="58"/>
      <c r="E46" s="58"/>
      <c r="F46" s="58"/>
      <c r="G46" s="32"/>
      <c r="M46" s="128"/>
      <c r="N46"/>
    </row>
    <row r="47" spans="1:14">
      <c r="A47" s="35"/>
      <c r="B47" s="32"/>
      <c r="C47" s="146"/>
      <c r="D47" s="58"/>
      <c r="E47" s="58"/>
      <c r="F47" s="58"/>
      <c r="G47" s="32"/>
      <c r="M47" s="128"/>
      <c r="N47"/>
    </row>
    <row r="48" spans="1:14">
      <c r="A48" s="35"/>
      <c r="B48" s="32"/>
      <c r="C48" s="58"/>
      <c r="D48" s="58"/>
      <c r="E48" s="58"/>
      <c r="F48" s="58"/>
      <c r="G48" s="32"/>
      <c r="M48" s="128"/>
      <c r="N48"/>
    </row>
    <row r="49" spans="1:14">
      <c r="A49" s="35"/>
      <c r="B49" s="32"/>
      <c r="C49" s="58"/>
      <c r="D49" s="58"/>
      <c r="E49" s="58"/>
      <c r="F49" s="58"/>
      <c r="G49" s="32"/>
      <c r="L49" s="34"/>
      <c r="M49" s="128"/>
      <c r="N49"/>
    </row>
    <row r="50" spans="1:14">
      <c r="A50" s="35"/>
      <c r="B50" s="32"/>
      <c r="C50" s="58"/>
      <c r="D50" s="58"/>
      <c r="E50" s="58"/>
      <c r="F50" s="58"/>
      <c r="G50" s="32"/>
      <c r="L50" s="34"/>
      <c r="M50" s="128"/>
      <c r="N50"/>
    </row>
    <row r="51" spans="1:14">
      <c r="A51" s="35"/>
      <c r="B51" s="32"/>
      <c r="C51" s="58"/>
      <c r="D51" s="58"/>
      <c r="E51" s="58"/>
      <c r="F51" s="58"/>
      <c r="G51" s="32"/>
      <c r="L51" s="34"/>
      <c r="M51" s="128"/>
      <c r="N51"/>
    </row>
    <row r="52" spans="1:14">
      <c r="A52" s="35"/>
      <c r="B52" s="32"/>
      <c r="C52" s="58"/>
      <c r="D52" s="58"/>
      <c r="E52" s="58"/>
      <c r="F52" s="58"/>
      <c r="G52" s="32"/>
      <c r="L52" s="34"/>
      <c r="M52" s="128"/>
      <c r="N52"/>
    </row>
    <row r="53" spans="1:14">
      <c r="A53" s="35"/>
      <c r="B53" s="32"/>
      <c r="C53" s="58"/>
      <c r="D53" s="58"/>
      <c r="E53" s="58"/>
      <c r="F53" s="58"/>
      <c r="G53" s="32"/>
      <c r="K53" s="58"/>
      <c r="L53" s="34"/>
      <c r="M53" s="128"/>
      <c r="N53"/>
    </row>
    <row r="54" spans="1:14">
      <c r="A54" s="35"/>
      <c r="B54" s="32"/>
      <c r="C54" s="58"/>
      <c r="D54" s="58"/>
      <c r="E54" s="58"/>
      <c r="F54" s="58"/>
      <c r="G54" s="32"/>
      <c r="K54" s="58"/>
      <c r="L54" s="34"/>
      <c r="M54" s="128"/>
      <c r="N54"/>
    </row>
    <row r="55" spans="1:14">
      <c r="A55" s="35"/>
      <c r="B55" s="32"/>
      <c r="C55" s="58"/>
      <c r="D55" s="58"/>
      <c r="E55" s="58"/>
      <c r="F55" s="58"/>
      <c r="G55" s="32"/>
      <c r="K55" s="58"/>
      <c r="L55" s="34"/>
      <c r="M55" s="128"/>
      <c r="N55"/>
    </row>
    <row r="56" spans="1:14">
      <c r="A56" s="35"/>
      <c r="B56" s="32"/>
      <c r="C56" s="58"/>
      <c r="D56" s="58"/>
      <c r="E56" s="58"/>
      <c r="F56" s="58"/>
      <c r="G56" s="32"/>
      <c r="K56" s="58"/>
      <c r="L56" s="34"/>
      <c r="M56" s="128"/>
      <c r="N56"/>
    </row>
    <row r="57" spans="1:14">
      <c r="A57" s="35"/>
      <c r="B57" s="32"/>
      <c r="C57" s="58"/>
      <c r="D57" s="58"/>
      <c r="E57" s="58"/>
      <c r="F57" s="58"/>
      <c r="G57" s="32"/>
      <c r="K57" s="58"/>
      <c r="L57" s="34"/>
      <c r="M57" s="128"/>
      <c r="N57"/>
    </row>
    <row r="58" spans="1:14">
      <c r="A58" s="35"/>
      <c r="B58" s="32"/>
      <c r="C58" s="58"/>
      <c r="D58" s="58"/>
      <c r="E58" s="58"/>
      <c r="F58" s="58"/>
      <c r="G58" s="32"/>
      <c r="K58" s="58"/>
      <c r="L58" s="34"/>
      <c r="M58" s="128"/>
      <c r="N58"/>
    </row>
    <row r="59" spans="1:14">
      <c r="A59" s="35"/>
      <c r="B59" s="32"/>
      <c r="C59" s="58"/>
      <c r="D59" s="58"/>
      <c r="E59" s="58"/>
      <c r="F59" s="58"/>
      <c r="G59" s="32"/>
      <c r="K59" s="58"/>
      <c r="L59" s="34"/>
      <c r="M59" s="128"/>
      <c r="N59"/>
    </row>
    <row r="60" spans="1:14">
      <c r="A60" s="35"/>
      <c r="B60" s="32"/>
      <c r="C60" s="58"/>
      <c r="D60" s="58"/>
      <c r="E60" s="58"/>
      <c r="F60" s="58"/>
      <c r="G60" s="32"/>
      <c r="K60" s="58"/>
      <c r="L60" s="34"/>
      <c r="M60" s="128"/>
      <c r="N60"/>
    </row>
    <row r="61" spans="1:14">
      <c r="A61" s="35"/>
      <c r="B61" s="32"/>
      <c r="C61" s="58"/>
      <c r="D61" s="58"/>
      <c r="E61" s="58"/>
      <c r="F61" s="58"/>
      <c r="G61" s="32"/>
      <c r="K61" s="58"/>
      <c r="L61" s="34"/>
      <c r="M61" s="128"/>
      <c r="N61"/>
    </row>
    <row r="62" spans="1:14">
      <c r="A62" s="35"/>
      <c r="B62" s="32"/>
      <c r="C62" s="58"/>
      <c r="D62" s="58"/>
      <c r="E62" s="58"/>
      <c r="F62" s="58"/>
      <c r="G62" s="32"/>
      <c r="K62" s="58"/>
      <c r="L62" s="34"/>
      <c r="M62" s="128"/>
      <c r="N62"/>
    </row>
    <row r="67" spans="1:14">
      <c r="A67" s="34"/>
      <c r="B67"/>
      <c r="C67" s="59"/>
      <c r="D67" s="59"/>
      <c r="E67"/>
      <c r="F67" s="59"/>
      <c r="G67" s="108"/>
      <c r="H67" s="108"/>
      <c r="I67" s="3"/>
      <c r="J67" s="3"/>
      <c r="K67" s="58"/>
      <c r="L67" s="34"/>
      <c r="M67" s="128"/>
      <c r="N67"/>
    </row>
    <row r="68" spans="1:14">
      <c r="A68" s="34"/>
      <c r="B68"/>
      <c r="C68" s="59"/>
      <c r="D68" s="59"/>
      <c r="E68"/>
      <c r="F68" s="59"/>
      <c r="G68" s="108"/>
      <c r="H68" s="108"/>
      <c r="I68" s="3"/>
      <c r="J68" s="3"/>
      <c r="K68" s="58"/>
      <c r="L68" s="34"/>
      <c r="M68" s="128"/>
      <c r="N68"/>
    </row>
  </sheetData>
  <mergeCells count="7">
    <mergeCell ref="A1:N1"/>
    <mergeCell ref="A34:C34"/>
    <mergeCell ref="D32:E32"/>
    <mergeCell ref="A32:C32"/>
    <mergeCell ref="A36:B36"/>
    <mergeCell ref="D33:E33"/>
    <mergeCell ref="B33:C33"/>
  </mergeCells>
  <conditionalFormatting sqref="M16:M17 C18:C19 C9:C15 M4:M6">
    <cfRule type="duplicateValues" dxfId="19" priority="2"/>
  </conditionalFormatting>
  <conditionalFormatting sqref="M16:M17 C18:C19 C9:C15 M4:M6">
    <cfRule type="duplicateValues" dxfId="18" priority="1"/>
  </conditionalFormatting>
  <pageMargins left="0.7" right="0.7" top="0.75" bottom="0.75" header="0.3" footer="0.3"/>
  <pageSetup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OilFlow trends</vt:lpstr>
      <vt:lpstr>Tankers sailed from BlSea</vt:lpstr>
      <vt:lpstr>Discharged BlSea oil</vt:lpstr>
      <vt:lpstr>Oil laden vessels at sea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Paolo</dc:creator>
  <cp:lastModifiedBy>psosnovsky</cp:lastModifiedBy>
  <dcterms:created xsi:type="dcterms:W3CDTF">2024-01-07T14:59:43Z</dcterms:created>
  <dcterms:modified xsi:type="dcterms:W3CDTF">2025-10-22T09:56:46Z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a40d845a-3aaa-48ee-a7ba-cdf94704076b</vt:lpwstr>
  </property>
</Properties>
</file>