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15" yWindow="915" windowWidth="25440" windowHeight="15930"/>
  </bookViews>
  <sheets>
    <sheet name="GrainFlow France trends" sheetId="28" r:id="rId1"/>
    <sheet name="Vessels sailed from France" sheetId="25" r:id="rId2"/>
    <sheet name="Discharged French grain" sheetId="26" r:id="rId3"/>
    <sheet name="Grain and vessels at sea" sheetId="2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6" l="1"/>
  <c r="D39" i="27" l="1"/>
  <c r="C23" i="25" l="1"/>
</calcChain>
</file>

<file path=xl/sharedStrings.xml><?xml version="1.0" encoding="utf-8"?>
<sst xmlns="http://schemas.openxmlformats.org/spreadsheetml/2006/main" count="502" uniqueCount="186">
  <si>
    <t>Tunisia</t>
  </si>
  <si>
    <t>POD</t>
  </si>
  <si>
    <t>POL</t>
  </si>
  <si>
    <t>wheat</t>
  </si>
  <si>
    <t>Shipper</t>
  </si>
  <si>
    <t>Spain</t>
  </si>
  <si>
    <t>Terminal of loading</t>
  </si>
  <si>
    <t>Morocco</t>
  </si>
  <si>
    <t>Grain type</t>
  </si>
  <si>
    <t>Departure Date</t>
  </si>
  <si>
    <t>Volume, tons</t>
  </si>
  <si>
    <t>Vessel name</t>
  </si>
  <si>
    <t>Ship owner/manager</t>
  </si>
  <si>
    <t>DWT</t>
  </si>
  <si>
    <t>w-o-w change</t>
  </si>
  <si>
    <t>TOTAL number of vsls</t>
  </si>
  <si>
    <t>w-o-w</t>
  </si>
  <si>
    <t>Netherlands</t>
  </si>
  <si>
    <t>Rotterdam</t>
  </si>
  <si>
    <t>Date of discharge</t>
  </si>
  <si>
    <t>Discharge country</t>
  </si>
  <si>
    <t>small Handy / Handymax(13-49k dwt)</t>
  </si>
  <si>
    <t>Coasters/minibulkers (up to 13k dwt)</t>
  </si>
  <si>
    <t>Supramax/Ultramax (49-67k dwt)</t>
  </si>
  <si>
    <t>Panamax/Kamsarmax/Cape (above 67k dwt)</t>
  </si>
  <si>
    <t>TOTAL IMPORT (tons)</t>
  </si>
  <si>
    <t>barley</t>
  </si>
  <si>
    <t>GRAIN AT SEA IN TOTAL (tons)</t>
  </si>
  <si>
    <t>NUMBER OF VESSELS AT SEA</t>
  </si>
  <si>
    <t>week</t>
  </si>
  <si>
    <t>number of vsls</t>
  </si>
  <si>
    <t>small Handy / Handymax (13-49k dwt)</t>
  </si>
  <si>
    <t>grain at sea</t>
  </si>
  <si>
    <t>Berth</t>
  </si>
  <si>
    <t>UK</t>
  </si>
  <si>
    <t xml:space="preserve"> </t>
  </si>
  <si>
    <t>grain, tons</t>
  </si>
  <si>
    <t>IMO</t>
  </si>
  <si>
    <t>TOTAL EXPORT (tons)</t>
  </si>
  <si>
    <t>previous week</t>
  </si>
  <si>
    <t>current week</t>
  </si>
  <si>
    <t>Importer/Receiver</t>
  </si>
  <si>
    <t>Importer / receiver</t>
  </si>
  <si>
    <t>-</t>
  </si>
  <si>
    <t>Portugal</t>
  </si>
  <si>
    <t>Belfast</t>
  </si>
  <si>
    <t>-1</t>
  </si>
  <si>
    <t>Germany</t>
  </si>
  <si>
    <t>Rouen</t>
  </si>
  <si>
    <t>BZ</t>
  </si>
  <si>
    <t>Soufflet</t>
  </si>
  <si>
    <t>Bayonne</t>
  </si>
  <si>
    <t>Maisica</t>
  </si>
  <si>
    <t>La Pallice</t>
  </si>
  <si>
    <t>Socomac</t>
  </si>
  <si>
    <t>Lecureur</t>
  </si>
  <si>
    <t>Hamburg</t>
  </si>
  <si>
    <t>SicaAtlantique</t>
  </si>
  <si>
    <t>Las Palmas</t>
  </si>
  <si>
    <t>malt</t>
  </si>
  <si>
    <t>Senalia</t>
  </si>
  <si>
    <t>Nantes</t>
  </si>
  <si>
    <t>Invivo</t>
  </si>
  <si>
    <t>Lisbon</t>
  </si>
  <si>
    <t>Sbiv</t>
  </si>
  <si>
    <t>Viterra</t>
  </si>
  <si>
    <t>-3</t>
  </si>
  <si>
    <t>=</t>
  </si>
  <si>
    <t>-2</t>
  </si>
  <si>
    <t>Arklow Marsh</t>
  </si>
  <si>
    <t>Dunkirk</t>
  </si>
  <si>
    <t>NordCereales</t>
  </si>
  <si>
    <t>Mauritania</t>
  </si>
  <si>
    <t>Casablanca</t>
  </si>
  <si>
    <t>Abidjan</t>
  </si>
  <si>
    <t>(-1)</t>
  </si>
  <si>
    <t>week 30</t>
  </si>
  <si>
    <t>Kathy C</t>
  </si>
  <si>
    <t>Canical</t>
  </si>
  <si>
    <t>Manisa Sole</t>
  </si>
  <si>
    <t>Bordeaux</t>
  </si>
  <si>
    <t>Seagem</t>
  </si>
  <si>
    <t>Saipol</t>
  </si>
  <si>
    <t>Arklow Ace</t>
  </si>
  <si>
    <t>Leixoes</t>
  </si>
  <si>
    <t>Faromar</t>
  </si>
  <si>
    <t>Tonnay-Rochefort</t>
  </si>
  <si>
    <t>Sweden</t>
  </si>
  <si>
    <t>Halmstad</t>
  </si>
  <si>
    <t>Granit</t>
  </si>
  <si>
    <t>Fluvius Axe</t>
  </si>
  <si>
    <t>Glasson Dock</t>
  </si>
  <si>
    <t>Navin Falcon</t>
  </si>
  <si>
    <t>Ivory Coast</t>
  </si>
  <si>
    <t>San Pedro</t>
  </si>
  <si>
    <t>Arklow Raven</t>
  </si>
  <si>
    <t>Sas Van Gent</t>
  </si>
  <si>
    <t>Berge Annupuri</t>
  </si>
  <si>
    <t>Dreyfus</t>
  </si>
  <si>
    <t>Feng Xiu Hai</t>
  </si>
  <si>
    <t>Nigeria</t>
  </si>
  <si>
    <t>Zaliv</t>
  </si>
  <si>
    <t>Federal Asahi</t>
  </si>
  <si>
    <t>Princess Shahd</t>
  </si>
  <si>
    <t>Wadowice Ii</t>
  </si>
  <si>
    <t>Ultra Lanin</t>
  </si>
  <si>
    <t>Lowlands Corso</t>
  </si>
  <si>
    <t>Ulusoy 9</t>
  </si>
  <si>
    <t>+1</t>
  </si>
  <si>
    <t>Asturcon</t>
  </si>
  <si>
    <t>Port Harcourt</t>
  </si>
  <si>
    <t>Wadi Alarab</t>
  </si>
  <si>
    <t>Egypt</t>
  </si>
  <si>
    <t>Damietta</t>
  </si>
  <si>
    <t>Sakizaya Victory</t>
  </si>
  <si>
    <t>China</t>
  </si>
  <si>
    <t>Tomini Unity</t>
  </si>
  <si>
    <t>Simarex</t>
  </si>
  <si>
    <t>Bunge</t>
  </si>
  <si>
    <t>Corato</t>
  </si>
  <si>
    <t>Nansha</t>
  </si>
  <si>
    <t>Belyamato</t>
  </si>
  <si>
    <t>Jy Shanghai</t>
  </si>
  <si>
    <t>Belgium</t>
  </si>
  <si>
    <t>Wintham</t>
  </si>
  <si>
    <t>Lady Ayse</t>
  </si>
  <si>
    <t>Malaga</t>
  </si>
  <si>
    <t>Supra</t>
  </si>
  <si>
    <t>Bon Vivant</t>
  </si>
  <si>
    <t>Cape Gull</t>
  </si>
  <si>
    <t>Fos</t>
  </si>
  <si>
    <t>Tellines</t>
  </si>
  <si>
    <t>Warrenpoint</t>
  </si>
  <si>
    <t>-118 600 (-35.4%)</t>
  </si>
  <si>
    <t>Algeria</t>
  </si>
  <si>
    <t>+4</t>
  </si>
  <si>
    <t>French grains sailed away from major export ports, week 31 (Jul 28-Aug 3)</t>
  </si>
  <si>
    <t>week 31</t>
  </si>
  <si>
    <t>Tbc Prestige</t>
  </si>
  <si>
    <t>Asian importer</t>
  </si>
  <si>
    <t>BZ Grains</t>
  </si>
  <si>
    <t>corn</t>
  </si>
  <si>
    <t>Blaye</t>
  </si>
  <si>
    <t>Simona</t>
  </si>
  <si>
    <t>Italy</t>
  </si>
  <si>
    <t>Torre Annunziata</t>
  </si>
  <si>
    <t>Les Sables d'Olonne</t>
  </si>
  <si>
    <t>Hull</t>
  </si>
  <si>
    <t>Arklow Crest</t>
  </si>
  <si>
    <t>Rdj Maastroom</t>
  </si>
  <si>
    <t>Rosyth</t>
  </si>
  <si>
    <t>Sider Ambos</t>
  </si>
  <si>
    <t>Gijon</t>
  </si>
  <si>
    <t>Norman</t>
  </si>
  <si>
    <t>Hav Sund</t>
  </si>
  <si>
    <t>Norway</t>
  </si>
  <si>
    <t>Husoya</t>
  </si>
  <si>
    <t>Saadet</t>
  </si>
  <si>
    <t>Israel</t>
  </si>
  <si>
    <t>Ashdod</t>
  </si>
  <si>
    <t>Arklow Cliff</t>
  </si>
  <si>
    <t>Hamburg Way</t>
  </si>
  <si>
    <t>Madagascar</t>
  </si>
  <si>
    <t>Toamasina</t>
  </si>
  <si>
    <t>Cerealis</t>
  </si>
  <si>
    <t>Rades</t>
  </si>
  <si>
    <t>Btg Apo</t>
  </si>
  <si>
    <t>Fri River</t>
  </si>
  <si>
    <t>Velox</t>
  </si>
  <si>
    <t>Cornion</t>
  </si>
  <si>
    <t>Eems Stream</t>
  </si>
  <si>
    <t>Arklow Archer</t>
  </si>
  <si>
    <t>Sunlight</t>
  </si>
  <si>
    <t>Rix Spirit</t>
  </si>
  <si>
    <t>Liverpool</t>
  </si>
  <si>
    <t>-222 580 (-48.7%)</t>
  </si>
  <si>
    <t>Eems Sky</t>
  </si>
  <si>
    <t>Kings Lynn</t>
  </si>
  <si>
    <t>Vessels that discharged French grain, week 31 (Jul 28-Aug 3)</t>
  </si>
  <si>
    <t>Grain enroute ex France, week 31 (Jul 28-Aug 3)</t>
  </si>
  <si>
    <t>Santander</t>
  </si>
  <si>
    <t>Liverpool (GB)</t>
  </si>
  <si>
    <t>Beaumont</t>
  </si>
  <si>
    <t>Singapore</t>
  </si>
  <si>
    <t>+5 120 (+0.6%)</t>
  </si>
  <si>
    <t>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</si>
</sst>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₴_-;\-* #,##0.00_₴_-;_-* &quot;-&quot;??_₴_-;_-@_-"/>
    <numFmt numFmtId="165" formatCode="#,##0.000"/>
    <numFmt numFmtId="166" formatCode="_-* #,##0.00_-;_-* #,##0.00\-;_-* &quot;-&quot;??_-;_-@_-"/>
    <numFmt numFmtId="167" formatCode="_-* #,##0\ _₽_-;\-* #,##0\ _₽_-;_-* &quot;-&quot;??\ _₽_-;_-@_-"/>
    <numFmt numFmtId="168" formatCode="#,##0.0000_ ;\-#,##0.0000\ "/>
    <numFmt numFmtId="169" formatCode="dd\.mm\.yyyy;@"/>
    <numFmt numFmtId="170" formatCode="#,##0.0000"/>
    <numFmt numFmtId="171" formatCode="#,##0.000_ ;\-#,##0.000\ "/>
    <numFmt numFmtId="172" formatCode="0.00000"/>
    <numFmt numFmtId="173" formatCode="_-* #,##0.000\ _₽_-;\-* #,##0.000\ _₽_-;_-* &quot;-&quot;???\ _₽_-;_-@_-"/>
    <numFmt numFmtId="174" formatCode="#,##0.00000"/>
    <numFmt numFmtId="175" formatCode="#,##0.00000_ ;\-#,##0.00000\ "/>
    <numFmt numFmtId="176" formatCode="_-* #,##0.0000\ _₽_-;\-* #,##0.0000\ _₽_-;_-* &quot;-&quot;????\ _₽_-;_-@_-"/>
    <numFmt numFmtId="177" formatCode="0.0000000"/>
  </numFmts>
  <fonts count="7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ahoma"/>
      <family val="2"/>
    </font>
    <font>
      <sz val="11"/>
      <name val="Tahoma"/>
      <family val="2"/>
    </font>
    <font>
      <b/>
      <sz val="14"/>
      <color theme="5"/>
      <name val="Tahoma"/>
      <family val="2"/>
    </font>
    <font>
      <sz val="11"/>
      <color theme="5"/>
      <name val="Tahoma"/>
      <family val="2"/>
    </font>
    <font>
      <b/>
      <sz val="16"/>
      <color theme="4"/>
      <name val="Tahoma"/>
      <family val="2"/>
    </font>
    <font>
      <b/>
      <sz val="15"/>
      <color theme="4"/>
      <name val="Tahoma"/>
      <family val="2"/>
    </font>
    <font>
      <sz val="11"/>
      <name val="Calibri"/>
      <family val="2"/>
      <charset val="204"/>
      <scheme val="minor"/>
    </font>
    <font>
      <i/>
      <sz val="12"/>
      <color rgb="FF144376"/>
      <name val="PT Sans"/>
      <family val="2"/>
      <charset val="204"/>
    </font>
    <font>
      <b/>
      <i/>
      <sz val="12"/>
      <color rgb="FF144376"/>
      <name val="PT Sans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sz val="16"/>
      <color rgb="FFFF0000"/>
      <name val="Tahoma"/>
      <family val="2"/>
    </font>
    <font>
      <sz val="11"/>
      <color indexed="8"/>
      <name val="Calibri"/>
      <family val="2"/>
      <charset val="204"/>
    </font>
    <font>
      <b/>
      <sz val="14"/>
      <color theme="5"/>
      <name val="Tahoma"/>
      <family val="2"/>
      <charset val="204"/>
    </font>
    <font>
      <b/>
      <sz val="11"/>
      <name val="Tahoma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20"/>
      <name val="Calibri"/>
      <family val="2"/>
      <charset val="204"/>
      <scheme val="minor"/>
    </font>
    <font>
      <b/>
      <sz val="11"/>
      <color theme="5"/>
      <name val="Tahoma"/>
      <family val="2"/>
    </font>
    <font>
      <sz val="10"/>
      <color theme="1"/>
      <name val="Arial"/>
      <family val="2"/>
      <charset val="204"/>
    </font>
    <font>
      <sz val="11"/>
      <color rgb="FF1B252E"/>
      <name val="Tahoma"/>
      <family val="2"/>
      <charset val="204"/>
    </font>
    <font>
      <sz val="11"/>
      <color rgb="FF1B252E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1">
    <xf numFmtId="0" fontId="0" fillId="0" borderId="0"/>
    <xf numFmtId="0" fontId="3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8" fillId="20" borderId="2" applyNumberFormat="0" applyAlignment="0" applyProtection="0"/>
    <xf numFmtId="0" fontId="27" fillId="4" borderId="0" applyNumberFormat="0" applyBorder="0" applyAlignment="0" applyProtection="0"/>
    <xf numFmtId="0" fontId="28" fillId="20" borderId="2" applyNumberFormat="0" applyAlignment="0" applyProtection="0"/>
    <xf numFmtId="0" fontId="29" fillId="21" borderId="3" applyNumberFormat="0" applyAlignment="0" applyProtection="0"/>
    <xf numFmtId="0" fontId="30" fillId="0" borderId="4" applyNumberFormat="0" applyFill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29" fillId="21" borderId="3" applyNumberFormat="0" applyAlignment="0" applyProtection="0"/>
    <xf numFmtId="0" fontId="31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2" fillId="7" borderId="2" applyNumberFormat="0" applyAlignment="0" applyProtection="0"/>
    <xf numFmtId="0" fontId="30" fillId="0" borderId="4" applyNumberFormat="0" applyFill="0" applyAlignment="0" applyProtection="0"/>
    <xf numFmtId="0" fontId="27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2" fillId="7" borderId="2" applyNumberFormat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>
      <alignment horizontal="center"/>
    </xf>
    <xf numFmtId="0" fontId="13" fillId="0" borderId="0"/>
    <xf numFmtId="0" fontId="23" fillId="0" borderId="0">
      <alignment horizontal="center"/>
    </xf>
    <xf numFmtId="0" fontId="1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165" fontId="24" fillId="0" borderId="0"/>
    <xf numFmtId="0" fontId="1" fillId="0" borderId="0"/>
    <xf numFmtId="0" fontId="1" fillId="0" borderId="0"/>
    <xf numFmtId="0" fontId="1" fillId="0" borderId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33" fillId="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23" fillId="0" borderId="0" applyFill="0" applyBorder="0" applyProtection="0">
      <alignment horizontal="center"/>
    </xf>
    <xf numFmtId="0" fontId="35" fillId="20" borderId="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35" fillId="20" borderId="9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3" fillId="0" borderId="0" applyNumberFormat="0" applyFill="0" applyBorder="0" applyProtection="0">
      <alignment horizontal="left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3" fillId="0" borderId="0">
      <alignment horizontal="center"/>
    </xf>
    <xf numFmtId="165" fontId="24" fillId="0" borderId="0"/>
    <xf numFmtId="0" fontId="23" fillId="0" borderId="0">
      <alignment horizontal="center"/>
    </xf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23" fillId="0" borderId="0">
      <alignment horizontal="center"/>
    </xf>
    <xf numFmtId="0" fontId="4" fillId="0" borderId="0" applyFill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2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 applyFill="0" applyProtection="0"/>
    <xf numFmtId="0" fontId="1" fillId="0" borderId="0"/>
    <xf numFmtId="0" fontId="1" fillId="0" borderId="0"/>
    <xf numFmtId="0" fontId="6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</cellStyleXfs>
  <cellXfs count="170">
    <xf numFmtId="0" fontId="0" fillId="0" borderId="0" xfId="0"/>
    <xf numFmtId="0" fontId="46" fillId="0" borderId="0" xfId="0" applyFont="1"/>
    <xf numFmtId="0" fontId="47" fillId="0" borderId="0" xfId="0" applyFont="1" applyAlignment="1">
      <alignment horizontal="left"/>
    </xf>
    <xf numFmtId="0" fontId="48" fillId="0" borderId="0" xfId="411" applyFont="1" applyFill="1" applyAlignment="1">
      <alignment horizontal="left" vertical="center"/>
    </xf>
    <xf numFmtId="0" fontId="47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top"/>
    </xf>
    <xf numFmtId="3" fontId="47" fillId="0" borderId="0" xfId="0" applyNumberFormat="1" applyFont="1" applyAlignment="1">
      <alignment horizontal="center" vertical="center"/>
    </xf>
    <xf numFmtId="3" fontId="0" fillId="0" borderId="0" xfId="0" applyNumberFormat="1"/>
    <xf numFmtId="0" fontId="56" fillId="0" borderId="0" xfId="0" applyFont="1"/>
    <xf numFmtId="0" fontId="57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49" fontId="58" fillId="0" borderId="1" xfId="410" applyNumberFormat="1" applyFont="1" applyBorder="1" applyAlignment="1">
      <alignment horizontal="center"/>
    </xf>
    <xf numFmtId="49" fontId="61" fillId="0" borderId="1" xfId="410" applyNumberFormat="1" applyFont="1" applyBorder="1" applyAlignment="1">
      <alignment horizontal="center"/>
    </xf>
    <xf numFmtId="1" fontId="47" fillId="0" borderId="0" xfId="0" applyNumberFormat="1" applyFont="1" applyAlignment="1">
      <alignment horizontal="left"/>
    </xf>
    <xf numFmtId="0" fontId="57" fillId="0" borderId="14" xfId="0" applyFont="1" applyFill="1" applyBorder="1" applyAlignment="1">
      <alignment horizontal="center" vertical="center"/>
    </xf>
    <xf numFmtId="1" fontId="60" fillId="0" borderId="1" xfId="0" applyNumberFormat="1" applyFont="1" applyFill="1" applyBorder="1" applyAlignment="1">
      <alignment horizontal="center" vertical="center"/>
    </xf>
    <xf numFmtId="167" fontId="61" fillId="0" borderId="0" xfId="410" applyNumberFormat="1" applyFont="1" applyAlignment="1">
      <alignment horizontal="center"/>
    </xf>
    <xf numFmtId="3" fontId="57" fillId="0" borderId="13" xfId="410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center"/>
    </xf>
    <xf numFmtId="3" fontId="57" fillId="0" borderId="14" xfId="410" applyNumberFormat="1" applyFont="1" applyFill="1" applyBorder="1" applyAlignment="1">
      <alignment horizontal="center" vertical="center"/>
    </xf>
    <xf numFmtId="0" fontId="60" fillId="0" borderId="0" xfId="0" applyFont="1" applyBorder="1" applyAlignment="1">
      <alignment horizontal="left"/>
    </xf>
    <xf numFmtId="0" fontId="53" fillId="0" borderId="0" xfId="0" applyFont="1"/>
    <xf numFmtId="167" fontId="61" fillId="0" borderId="0" xfId="410" applyNumberFormat="1" applyFont="1" applyAlignment="1">
      <alignment horizontal="left"/>
    </xf>
    <xf numFmtId="3" fontId="60" fillId="0" borderId="0" xfId="0" applyNumberFormat="1" applyFont="1" applyBorder="1" applyAlignment="1">
      <alignment horizontal="left"/>
    </xf>
    <xf numFmtId="0" fontId="49" fillId="0" borderId="0" xfId="0" applyFont="1" applyAlignment="1"/>
    <xf numFmtId="49" fontId="49" fillId="0" borderId="0" xfId="410" applyNumberFormat="1" applyFont="1" applyAlignment="1">
      <alignment horizontal="center" vertical="top"/>
    </xf>
    <xf numFmtId="0" fontId="53" fillId="0" borderId="0" xfId="0" applyFont="1" applyFill="1"/>
    <xf numFmtId="170" fontId="60" fillId="0" borderId="0" xfId="0" applyNumberFormat="1" applyFont="1" applyBorder="1" applyAlignment="1">
      <alignment horizontal="left"/>
    </xf>
    <xf numFmtId="0" fontId="57" fillId="0" borderId="14" xfId="0" applyFont="1" applyFill="1" applyBorder="1" applyAlignment="1">
      <alignment horizontal="left" vertical="center"/>
    </xf>
    <xf numFmtId="167" fontId="47" fillId="0" borderId="0" xfId="410" applyNumberFormat="1" applyFont="1" applyAlignment="1">
      <alignment vertical="center"/>
    </xf>
    <xf numFmtId="168" fontId="47" fillId="0" borderId="0" xfId="410" applyNumberFormat="1" applyFont="1" applyAlignment="1">
      <alignment vertical="center"/>
    </xf>
    <xf numFmtId="3" fontId="64" fillId="0" borderId="0" xfId="0" applyNumberFormat="1" applyFont="1" applyAlignment="1">
      <alignment horizontal="left"/>
    </xf>
    <xf numFmtId="171" fontId="47" fillId="0" borderId="0" xfId="410" applyNumberFormat="1" applyFont="1" applyAlignment="1">
      <alignment vertical="center"/>
    </xf>
    <xf numFmtId="0" fontId="46" fillId="0" borderId="0" xfId="0" applyFont="1" applyAlignment="1">
      <alignment horizontal="left"/>
    </xf>
    <xf numFmtId="49" fontId="59" fillId="0" borderId="0" xfId="410" applyNumberFormat="1" applyFont="1" applyBorder="1" applyAlignment="1">
      <alignment horizontal="left"/>
    </xf>
    <xf numFmtId="0" fontId="57" fillId="0" borderId="0" xfId="0" applyFont="1" applyBorder="1" applyAlignment="1">
      <alignment horizontal="left"/>
    </xf>
    <xf numFmtId="0" fontId="58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172" fontId="47" fillId="0" borderId="0" xfId="0" applyNumberFormat="1" applyFont="1" applyAlignment="1">
      <alignment horizontal="left"/>
    </xf>
    <xf numFmtId="0" fontId="48" fillId="0" borderId="0" xfId="0" applyFont="1" applyFill="1" applyAlignment="1">
      <alignment horizontal="left"/>
    </xf>
    <xf numFmtId="0" fontId="48" fillId="0" borderId="0" xfId="0" applyFont="1" applyFill="1" applyAlignment="1">
      <alignment horizontal="center"/>
    </xf>
    <xf numFmtId="3" fontId="53" fillId="0" borderId="0" xfId="0" applyNumberFormat="1" applyFont="1" applyFill="1"/>
    <xf numFmtId="4" fontId="57" fillId="0" borderId="0" xfId="0" applyNumberFormat="1" applyFont="1" applyBorder="1" applyAlignment="1">
      <alignment horizontal="left"/>
    </xf>
    <xf numFmtId="0" fontId="48" fillId="0" borderId="0" xfId="0" applyFont="1" applyFill="1" applyAlignment="1"/>
    <xf numFmtId="3" fontId="48" fillId="0" borderId="0" xfId="0" applyNumberFormat="1" applyFont="1" applyBorder="1" applyAlignment="1">
      <alignment horizontal="center"/>
    </xf>
    <xf numFmtId="3" fontId="48" fillId="0" borderId="0" xfId="0" applyNumberFormat="1" applyFont="1" applyAlignment="1">
      <alignment horizontal="center"/>
    </xf>
    <xf numFmtId="0" fontId="61" fillId="0" borderId="1" xfId="410" applyNumberFormat="1" applyFont="1" applyBorder="1" applyAlignment="1">
      <alignment horizontal="center"/>
    </xf>
    <xf numFmtId="3" fontId="62" fillId="0" borderId="0" xfId="0" applyNumberFormat="1" applyFont="1" applyAlignment="1">
      <alignment horizontal="left"/>
    </xf>
    <xf numFmtId="174" fontId="47" fillId="0" borderId="0" xfId="0" applyNumberFormat="1" applyFont="1" applyAlignment="1">
      <alignment horizontal="left"/>
    </xf>
    <xf numFmtId="0" fontId="6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3" fontId="46" fillId="0" borderId="0" xfId="0" applyNumberFormat="1" applyFont="1"/>
    <xf numFmtId="165" fontId="47" fillId="0" borderId="0" xfId="0" applyNumberFormat="1" applyFont="1" applyAlignment="1">
      <alignment horizontal="left"/>
    </xf>
    <xf numFmtId="0" fontId="61" fillId="0" borderId="0" xfId="0" applyFont="1"/>
    <xf numFmtId="3" fontId="60" fillId="0" borderId="0" xfId="0" applyNumberFormat="1" applyFont="1" applyAlignment="1">
      <alignment horizontal="center"/>
    </xf>
    <xf numFmtId="3" fontId="48" fillId="0" borderId="0" xfId="0" applyNumberFormat="1" applyFont="1" applyFill="1" applyAlignment="1"/>
    <xf numFmtId="0" fontId="53" fillId="0" borderId="0" xfId="0" applyFont="1" applyFill="1" applyAlignment="1">
      <alignment horizontal="left" vertical="center"/>
    </xf>
    <xf numFmtId="43" fontId="53" fillId="0" borderId="0" xfId="0" applyNumberFormat="1" applyFont="1" applyFill="1"/>
    <xf numFmtId="167" fontId="48" fillId="0" borderId="0" xfId="0" applyNumberFormat="1" applyFont="1" applyFill="1" applyAlignment="1"/>
    <xf numFmtId="171" fontId="48" fillId="0" borderId="0" xfId="0" applyNumberFormat="1" applyFont="1" applyFill="1" applyAlignment="1"/>
    <xf numFmtId="0" fontId="57" fillId="0" borderId="1" xfId="0" applyFont="1" applyFill="1" applyBorder="1" applyAlignment="1">
      <alignment horizontal="left"/>
    </xf>
    <xf numFmtId="1" fontId="57" fillId="0" borderId="1" xfId="0" applyNumberFormat="1" applyFont="1" applyFill="1" applyBorder="1" applyAlignment="1">
      <alignment horizontal="center" vertical="center"/>
    </xf>
    <xf numFmtId="49" fontId="57" fillId="0" borderId="1" xfId="0" applyNumberFormat="1" applyFont="1" applyFill="1" applyBorder="1" applyAlignment="1">
      <alignment horizontal="center" vertical="center"/>
    </xf>
    <xf numFmtId="49" fontId="60" fillId="0" borderId="1" xfId="0" applyNumberFormat="1" applyFont="1" applyFill="1" applyBorder="1" applyAlignment="1">
      <alignment horizontal="center" vertical="center"/>
    </xf>
    <xf numFmtId="167" fontId="48" fillId="0" borderId="0" xfId="0" applyNumberFormat="1" applyFont="1" applyFill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53" fillId="0" borderId="0" xfId="0" applyFont="1" applyFill="1" applyAlignment="1">
      <alignment horizontal="left"/>
    </xf>
    <xf numFmtId="167" fontId="53" fillId="0" borderId="0" xfId="0" applyNumberFormat="1" applyFont="1" applyFill="1" applyAlignment="1">
      <alignment horizontal="left"/>
    </xf>
    <xf numFmtId="0" fontId="50" fillId="0" borderId="0" xfId="0" applyFont="1" applyFill="1" applyAlignment="1">
      <alignment horizontal="right" vertical="center"/>
    </xf>
    <xf numFmtId="167" fontId="49" fillId="0" borderId="0" xfId="410" applyNumberFormat="1" applyFont="1" applyFill="1" applyAlignment="1">
      <alignment horizontal="center" vertical="center"/>
    </xf>
    <xf numFmtId="167" fontId="49" fillId="0" borderId="0" xfId="410" applyNumberFormat="1" applyFont="1" applyFill="1" applyAlignment="1">
      <alignment vertical="center"/>
    </xf>
    <xf numFmtId="0" fontId="49" fillId="0" borderId="0" xfId="0" applyFont="1" applyFill="1" applyAlignment="1">
      <alignment horizontal="center"/>
    </xf>
    <xf numFmtId="167" fontId="48" fillId="0" borderId="0" xfId="0" applyNumberFormat="1" applyFont="1" applyFill="1" applyAlignment="1">
      <alignment horizontal="left"/>
    </xf>
    <xf numFmtId="0" fontId="57" fillId="0" borderId="1" xfId="0" applyFont="1" applyFill="1" applyBorder="1" applyAlignment="1">
      <alignment horizontal="center"/>
    </xf>
    <xf numFmtId="3" fontId="48" fillId="0" borderId="0" xfId="0" applyNumberFormat="1" applyFont="1" applyFill="1" applyAlignment="1">
      <alignment horizontal="center"/>
    </xf>
    <xf numFmtId="3" fontId="48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/>
    </xf>
    <xf numFmtId="3" fontId="69" fillId="0" borderId="0" xfId="0" applyNumberFormat="1" applyFont="1" applyAlignment="1">
      <alignment horizontal="center" vertical="center"/>
    </xf>
    <xf numFmtId="1" fontId="48" fillId="0" borderId="0" xfId="0" applyNumberFormat="1" applyFont="1" applyAlignment="1">
      <alignment horizontal="center"/>
    </xf>
    <xf numFmtId="175" fontId="47" fillId="0" borderId="0" xfId="410" applyNumberFormat="1" applyFont="1" applyAlignment="1">
      <alignment vertical="center"/>
    </xf>
    <xf numFmtId="0" fontId="48" fillId="0" borderId="0" xfId="0" applyFont="1" applyFill="1"/>
    <xf numFmtId="0" fontId="0" fillId="0" borderId="0" xfId="0" applyFill="1"/>
    <xf numFmtId="0" fontId="48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174" fontId="57" fillId="0" borderId="0" xfId="0" applyNumberFormat="1" applyFont="1" applyBorder="1" applyAlignment="1">
      <alignment horizontal="left"/>
    </xf>
    <xf numFmtId="0" fontId="0" fillId="0" borderId="0" xfId="0" applyBorder="1"/>
    <xf numFmtId="3" fontId="48" fillId="0" borderId="1" xfId="0" applyNumberFormat="1" applyFont="1" applyBorder="1" applyAlignment="1">
      <alignment horizontal="left"/>
    </xf>
    <xf numFmtId="3" fontId="65" fillId="0" borderId="1" xfId="0" applyNumberFormat="1" applyFont="1" applyBorder="1" applyAlignment="1">
      <alignment horizontal="left"/>
    </xf>
    <xf numFmtId="3" fontId="53" fillId="0" borderId="0" xfId="0" applyNumberFormat="1" applyFont="1" applyFill="1" applyAlignment="1">
      <alignment horizontal="center"/>
    </xf>
    <xf numFmtId="3" fontId="60" fillId="0" borderId="0" xfId="410" applyNumberFormat="1" applyFont="1" applyFill="1" applyAlignment="1">
      <alignment horizontal="center"/>
    </xf>
    <xf numFmtId="173" fontId="68" fillId="0" borderId="0" xfId="0" applyNumberFormat="1" applyFont="1" applyFill="1" applyAlignment="1">
      <alignment horizontal="left"/>
    </xf>
    <xf numFmtId="43" fontId="53" fillId="0" borderId="0" xfId="0" applyNumberFormat="1" applyFont="1" applyFill="1" applyAlignment="1">
      <alignment horizontal="left"/>
    </xf>
    <xf numFmtId="176" fontId="53" fillId="0" borderId="0" xfId="0" applyNumberFormat="1" applyFont="1" applyFill="1" applyAlignment="1">
      <alignment horizontal="left"/>
    </xf>
    <xf numFmtId="168" fontId="53" fillId="0" borderId="0" xfId="0" applyNumberFormat="1" applyFont="1" applyFill="1" applyAlignment="1">
      <alignment horizontal="left"/>
    </xf>
    <xf numFmtId="177" fontId="53" fillId="0" borderId="0" xfId="0" applyNumberFormat="1" applyFont="1" applyFill="1" applyAlignment="1">
      <alignment horizontal="left"/>
    </xf>
    <xf numFmtId="43" fontId="59" fillId="0" borderId="0" xfId="410" applyNumberFormat="1" applyFont="1" applyBorder="1" applyAlignment="1">
      <alignment horizontal="center"/>
    </xf>
    <xf numFmtId="169" fontId="57" fillId="0" borderId="16" xfId="0" applyNumberFormat="1" applyFont="1" applyFill="1" applyBorder="1" applyAlignment="1">
      <alignment horizontal="center" vertical="center"/>
    </xf>
    <xf numFmtId="1" fontId="57" fillId="0" borderId="14" xfId="0" applyNumberFormat="1" applyFont="1" applyFill="1" applyBorder="1" applyAlignment="1">
      <alignment horizontal="center" vertical="center"/>
    </xf>
    <xf numFmtId="0" fontId="46" fillId="0" borderId="0" xfId="0" applyFont="1" applyBorder="1"/>
    <xf numFmtId="3" fontId="46" fillId="0" borderId="0" xfId="0" applyNumberFormat="1" applyFont="1" applyBorder="1"/>
    <xf numFmtId="0" fontId="70" fillId="0" borderId="0" xfId="0" applyFont="1" applyBorder="1" applyAlignment="1">
      <alignment horizontal="center" wrapText="1"/>
    </xf>
    <xf numFmtId="3" fontId="0" fillId="0" borderId="0" xfId="0" applyNumberFormat="1" applyBorder="1"/>
    <xf numFmtId="3" fontId="57" fillId="0" borderId="15" xfId="41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vertical="center"/>
    </xf>
    <xf numFmtId="3" fontId="57" fillId="0" borderId="17" xfId="410" applyNumberFormat="1" applyFont="1" applyFill="1" applyBorder="1" applyAlignment="1">
      <alignment horizontal="center" vertical="center"/>
    </xf>
    <xf numFmtId="1" fontId="65" fillId="0" borderId="17" xfId="0" applyNumberFormat="1" applyFont="1" applyFill="1" applyBorder="1" applyAlignment="1">
      <alignment horizontal="center" vertical="center"/>
    </xf>
    <xf numFmtId="169" fontId="57" fillId="0" borderId="17" xfId="0" applyNumberFormat="1" applyFont="1" applyFill="1" applyBorder="1" applyAlignment="1">
      <alignment horizontal="center" vertical="center"/>
    </xf>
    <xf numFmtId="0" fontId="47" fillId="0" borderId="0" xfId="0" applyNumberFormat="1" applyFont="1" applyAlignment="1">
      <alignment horizontal="center" vertical="top"/>
    </xf>
    <xf numFmtId="3" fontId="61" fillId="0" borderId="0" xfId="0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left" vertical="center"/>
    </xf>
    <xf numFmtId="3" fontId="61" fillId="0" borderId="1" xfId="0" applyNumberFormat="1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vertical="center"/>
    </xf>
    <xf numFmtId="3" fontId="61" fillId="0" borderId="1" xfId="0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4" fontId="61" fillId="0" borderId="1" xfId="0" applyNumberFormat="1" applyFont="1" applyFill="1" applyBorder="1" applyAlignment="1">
      <alignment horizontal="center" vertical="center" wrapText="1"/>
    </xf>
    <xf numFmtId="14" fontId="61" fillId="0" borderId="1" xfId="0" applyNumberFormat="1" applyFont="1" applyFill="1" applyBorder="1" applyAlignment="1">
      <alignment horizontal="center" vertical="center"/>
    </xf>
    <xf numFmtId="3" fontId="61" fillId="0" borderId="1" xfId="0" applyNumberFormat="1" applyFont="1" applyFill="1" applyBorder="1" applyAlignment="1">
      <alignment horizontal="left" vertical="center"/>
    </xf>
    <xf numFmtId="3" fontId="61" fillId="0" borderId="0" xfId="0" applyNumberFormat="1" applyFont="1" applyBorder="1" applyAlignment="1">
      <alignment horizontal="center" vertical="center"/>
    </xf>
    <xf numFmtId="0" fontId="61" fillId="0" borderId="0" xfId="0" applyFont="1" applyBorder="1" applyAlignment="1">
      <alignment vertical="center"/>
    </xf>
    <xf numFmtId="3" fontId="61" fillId="0" borderId="0" xfId="0" applyNumberFormat="1" applyFont="1" applyBorder="1" applyAlignment="1">
      <alignment horizontal="center" vertical="center" wrapText="1"/>
    </xf>
    <xf numFmtId="14" fontId="61" fillId="24" borderId="0" xfId="0" applyNumberFormat="1" applyFont="1" applyFill="1" applyBorder="1" applyAlignment="1">
      <alignment horizontal="center" vertical="center" wrapText="1"/>
    </xf>
    <xf numFmtId="0" fontId="46" fillId="0" borderId="0" xfId="0" applyFont="1" applyFill="1"/>
    <xf numFmtId="0" fontId="61" fillId="0" borderId="0" xfId="0" applyFont="1" applyFill="1" applyBorder="1" applyAlignment="1">
      <alignment vertical="center"/>
    </xf>
    <xf numFmtId="14" fontId="61" fillId="0" borderId="0" xfId="0" applyNumberFormat="1" applyFont="1" applyFill="1" applyBorder="1" applyAlignment="1">
      <alignment horizontal="center" vertical="center"/>
    </xf>
    <xf numFmtId="3" fontId="61" fillId="0" borderId="12" xfId="0" applyNumberFormat="1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/>
    </xf>
    <xf numFmtId="0" fontId="47" fillId="0" borderId="0" xfId="0" applyFont="1" applyAlignment="1">
      <alignment horizontal="right"/>
    </xf>
    <xf numFmtId="3" fontId="61" fillId="0" borderId="1" xfId="0" applyNumberFormat="1" applyFont="1" applyFill="1" applyBorder="1" applyAlignment="1">
      <alignment vertical="center"/>
    </xf>
    <xf numFmtId="3" fontId="61" fillId="0" borderId="0" xfId="0" applyNumberFormat="1" applyFont="1" applyFill="1" applyBorder="1" applyAlignment="1">
      <alignment vertical="center"/>
    </xf>
    <xf numFmtId="0" fontId="0" fillId="0" borderId="0" xfId="0" applyAlignment="1"/>
    <xf numFmtId="0" fontId="47" fillId="0" borderId="0" xfId="0" applyFont="1" applyAlignment="1"/>
    <xf numFmtId="0" fontId="48" fillId="0" borderId="0" xfId="411" applyFont="1" applyFill="1" applyAlignment="1">
      <alignment vertical="center"/>
    </xf>
    <xf numFmtId="3" fontId="61" fillId="0" borderId="18" xfId="0" applyNumberFormat="1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vertical="center"/>
    </xf>
    <xf numFmtId="3" fontId="61" fillId="0" borderId="19" xfId="0" applyNumberFormat="1" applyFont="1" applyFill="1" applyBorder="1" applyAlignment="1">
      <alignment horizontal="center" vertical="center" wrapText="1"/>
    </xf>
    <xf numFmtId="14" fontId="61" fillId="0" borderId="19" xfId="0" applyNumberFormat="1" applyFont="1" applyFill="1" applyBorder="1" applyAlignment="1">
      <alignment horizontal="center" vertical="center" wrapText="1"/>
    </xf>
    <xf numFmtId="0" fontId="61" fillId="0" borderId="19" xfId="0" applyFont="1" applyFill="1" applyBorder="1" applyAlignment="1">
      <alignment horizontal="center" vertical="center" wrapText="1"/>
    </xf>
    <xf numFmtId="3" fontId="61" fillId="0" borderId="19" xfId="0" applyNumberFormat="1" applyFont="1" applyFill="1" applyBorder="1" applyAlignment="1">
      <alignment horizontal="left" vertical="center"/>
    </xf>
    <xf numFmtId="0" fontId="61" fillId="0" borderId="0" xfId="0" applyFont="1" applyBorder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0" fontId="48" fillId="0" borderId="1" xfId="0" applyFont="1" applyFill="1" applyBorder="1" applyAlignment="1">
      <alignment horizontal="left"/>
    </xf>
    <xf numFmtId="0" fontId="65" fillId="0" borderId="1" xfId="0" applyFont="1" applyFill="1" applyBorder="1" applyAlignment="1">
      <alignment horizontal="left"/>
    </xf>
    <xf numFmtId="43" fontId="48" fillId="0" borderId="0" xfId="0" applyNumberFormat="1" applyFont="1" applyFill="1" applyAlignment="1">
      <alignment horizontal="left"/>
    </xf>
    <xf numFmtId="3" fontId="65" fillId="0" borderId="17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/>
    </xf>
    <xf numFmtId="0" fontId="55" fillId="0" borderId="0" xfId="0" applyFont="1" applyAlignment="1">
      <alignment horizontal="right" vertical="center" wrapText="1"/>
    </xf>
    <xf numFmtId="0" fontId="54" fillId="0" borderId="0" xfId="0" applyFont="1" applyAlignment="1">
      <alignment horizontal="right" vertical="center" wrapText="1"/>
    </xf>
    <xf numFmtId="0" fontId="61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60" fillId="0" borderId="11" xfId="0" applyFont="1" applyBorder="1" applyAlignment="1">
      <alignment horizontal="left"/>
    </xf>
    <xf numFmtId="0" fontId="60" fillId="0" borderId="12" xfId="0" applyFont="1" applyBorder="1" applyAlignment="1">
      <alignment horizontal="left"/>
    </xf>
    <xf numFmtId="0" fontId="58" fillId="0" borderId="1" xfId="0" applyFont="1" applyBorder="1" applyAlignment="1">
      <alignment horizontal="left" vertical="center"/>
    </xf>
    <xf numFmtId="0" fontId="49" fillId="0" borderId="0" xfId="0" applyFont="1" applyBorder="1" applyAlignment="1">
      <alignment horizontal="left"/>
    </xf>
    <xf numFmtId="3" fontId="49" fillId="0" borderId="0" xfId="410" applyNumberFormat="1" applyFont="1" applyBorder="1" applyAlignment="1">
      <alignment horizontal="center" vertical="center"/>
    </xf>
    <xf numFmtId="49" fontId="49" fillId="0" borderId="0" xfId="0" applyNumberFormat="1" applyFont="1" applyBorder="1" applyAlignment="1">
      <alignment horizontal="center" vertical="center"/>
    </xf>
    <xf numFmtId="0" fontId="52" fillId="0" borderId="0" xfId="0" applyFont="1" applyFill="1" applyAlignment="1">
      <alignment horizontal="center"/>
    </xf>
    <xf numFmtId="3" fontId="52" fillId="0" borderId="0" xfId="0" applyNumberFormat="1" applyFont="1" applyAlignment="1">
      <alignment horizontal="center"/>
    </xf>
    <xf numFmtId="0" fontId="49" fillId="0" borderId="0" xfId="0" applyFont="1" applyAlignment="1">
      <alignment horizontal="right" vertical="center"/>
    </xf>
    <xf numFmtId="167" fontId="49" fillId="0" borderId="0" xfId="410" applyNumberFormat="1" applyFont="1" applyFill="1" applyAlignment="1">
      <alignment horizontal="left" vertical="center"/>
    </xf>
    <xf numFmtId="49" fontId="49" fillId="0" borderId="0" xfId="0" applyNumberFormat="1" applyFont="1" applyFill="1" applyAlignment="1">
      <alignment horizontal="left" vertical="center"/>
    </xf>
  </cellXfs>
  <cellStyles count="451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Énfasis1" xfId="8"/>
    <cellStyle name="20% - Énfasis2" xfId="9"/>
    <cellStyle name="20% - Énfasis3" xfId="10"/>
    <cellStyle name="20% - Énfasis4" xfId="11"/>
    <cellStyle name="20% - Énfasis5" xfId="12"/>
    <cellStyle name="20% - Énfasis6" xfId="13"/>
    <cellStyle name="20% - Акцент1 2" xfId="14"/>
    <cellStyle name="20% - Акцент1 3" xfId="15"/>
    <cellStyle name="20% - Акцент1 4" xfId="16"/>
    <cellStyle name="20% - Акцент1 5" xfId="17"/>
    <cellStyle name="20% - Акцент2 2" xfId="18"/>
    <cellStyle name="20% - Акцент2 3" xfId="19"/>
    <cellStyle name="20% - Акцент2 4" xfId="20"/>
    <cellStyle name="20% - Акцент2 5" xfId="21"/>
    <cellStyle name="20% - Акцент3 2" xfId="22"/>
    <cellStyle name="20% - Акцент3 3" xfId="23"/>
    <cellStyle name="20% - Акцент3 4" xfId="24"/>
    <cellStyle name="20% - Акцент3 5" xfId="25"/>
    <cellStyle name="20% - Акцент4 2" xfId="26"/>
    <cellStyle name="20% - Акцент4 3" xfId="27"/>
    <cellStyle name="20% - Акцент4 4" xfId="28"/>
    <cellStyle name="20% - Акцент4 5" xfId="29"/>
    <cellStyle name="20% - Акцент5 2" xfId="30"/>
    <cellStyle name="20% - Акцент5 3" xfId="31"/>
    <cellStyle name="20% - Акцент5 4" xfId="32"/>
    <cellStyle name="20% - Акцент5 5" xfId="33"/>
    <cellStyle name="20% - Акцент6 2" xfId="34"/>
    <cellStyle name="20% - Акцент6 3" xfId="35"/>
    <cellStyle name="20% - Акцент6 4" xfId="36"/>
    <cellStyle name="20% - Акцент6 5" xfId="37"/>
    <cellStyle name="40% - Accent1 2" xfId="38"/>
    <cellStyle name="40% - Accent2 2" xfId="39"/>
    <cellStyle name="40% - Accent3 2" xfId="40"/>
    <cellStyle name="40% - Accent4 2" xfId="41"/>
    <cellStyle name="40% - Accent5 2" xfId="42"/>
    <cellStyle name="40% - Accent6 2" xfId="43"/>
    <cellStyle name="40% - Énfasis1" xfId="44"/>
    <cellStyle name="40% - Énfasis2" xfId="45"/>
    <cellStyle name="40% - Énfasis3" xfId="46"/>
    <cellStyle name="40% - Énfasis4" xfId="47"/>
    <cellStyle name="40% - Énfasis5" xfId="48"/>
    <cellStyle name="40% - Énfasis6" xfId="49"/>
    <cellStyle name="40% - Акцент1 2" xfId="50"/>
    <cellStyle name="40% - Акцент1 3" xfId="51"/>
    <cellStyle name="40% - Акцент1 4" xfId="52"/>
    <cellStyle name="40% - Акцент1 5" xfId="53"/>
    <cellStyle name="40% - Акцент2 2" xfId="54"/>
    <cellStyle name="40% - Акцент2 3" xfId="55"/>
    <cellStyle name="40% - Акцент2 4" xfId="56"/>
    <cellStyle name="40% - Акцент2 5" xfId="57"/>
    <cellStyle name="40% - Акцент3 2" xfId="58"/>
    <cellStyle name="40% - Акцент3 3" xfId="59"/>
    <cellStyle name="40% - Акцент3 4" xfId="60"/>
    <cellStyle name="40% - Акцент3 5" xfId="61"/>
    <cellStyle name="40% - Акцент4 2" xfId="62"/>
    <cellStyle name="40% - Акцент4 3" xfId="63"/>
    <cellStyle name="40% - Акцент4 4" xfId="64"/>
    <cellStyle name="40% - Акцент4 5" xfId="65"/>
    <cellStyle name="40% - Акцент5 2" xfId="66"/>
    <cellStyle name="40% - Акцент5 3" xfId="67"/>
    <cellStyle name="40% - Акцент5 4" xfId="68"/>
    <cellStyle name="40% - Акцент5 5" xfId="69"/>
    <cellStyle name="40% - Акцент6 2" xfId="70"/>
    <cellStyle name="40% - Акцент6 3" xfId="71"/>
    <cellStyle name="40% - Акцент6 4" xfId="72"/>
    <cellStyle name="40% - Акцент6 5" xfId="73"/>
    <cellStyle name="60% - Accent1 2" xfId="74"/>
    <cellStyle name="60% - Accent2 2" xfId="75"/>
    <cellStyle name="60% - Accent3 2" xfId="76"/>
    <cellStyle name="60% - Accent4 2" xfId="77"/>
    <cellStyle name="60% - Accent5 2" xfId="78"/>
    <cellStyle name="60% - Accent6 2" xfId="79"/>
    <cellStyle name="60% - Énfasis1" xfId="80"/>
    <cellStyle name="60% - Énfasis2" xfId="81"/>
    <cellStyle name="60% - Énfasis3" xfId="82"/>
    <cellStyle name="60% - Énfasis4" xfId="83"/>
    <cellStyle name="60% - Énfasis5" xfId="84"/>
    <cellStyle name="60% - Énfasis6" xfId="85"/>
    <cellStyle name="60% - Акцент1 2" xfId="86"/>
    <cellStyle name="60% - Акцент1 3" xfId="87"/>
    <cellStyle name="60% - Акцент1 4" xfId="88"/>
    <cellStyle name="60% - Акцент1 5" xfId="89"/>
    <cellStyle name="60% - Акцент2 2" xfId="90"/>
    <cellStyle name="60% - Акцент2 3" xfId="91"/>
    <cellStyle name="60% - Акцент2 4" xfId="92"/>
    <cellStyle name="60% - Акцент2 5" xfId="93"/>
    <cellStyle name="60% - Акцент3 2" xfId="94"/>
    <cellStyle name="60% - Акцент3 3" xfId="95"/>
    <cellStyle name="60% - Акцент3 4" xfId="96"/>
    <cellStyle name="60% - Акцент3 5" xfId="97"/>
    <cellStyle name="60% - Акцент4 2" xfId="98"/>
    <cellStyle name="60% - Акцент4 3" xfId="99"/>
    <cellStyle name="60% - Акцент4 4" xfId="100"/>
    <cellStyle name="60% - Акцент4 5" xfId="101"/>
    <cellStyle name="60% - Акцент5 2" xfId="102"/>
    <cellStyle name="60% - Акцент5 3" xfId="103"/>
    <cellStyle name="60% - Акцент5 4" xfId="104"/>
    <cellStyle name="60% - Акцент5 5" xfId="105"/>
    <cellStyle name="60% - Акцент6 2" xfId="106"/>
    <cellStyle name="60% - Акцент6 3" xfId="107"/>
    <cellStyle name="60% - Акцент6 4" xfId="108"/>
    <cellStyle name="60% - Акцент6 5" xfId="109"/>
    <cellStyle name="Accent1 2" xfId="110"/>
    <cellStyle name="Accent2 2" xfId="111"/>
    <cellStyle name="Accent3 2" xfId="112"/>
    <cellStyle name="Accent4 2" xfId="113"/>
    <cellStyle name="Accent5 2" xfId="114"/>
    <cellStyle name="Accent6 2" xfId="115"/>
    <cellStyle name="Berekening 2" xfId="116"/>
    <cellStyle name="Buena" xfId="117"/>
    <cellStyle name="Cálculo" xfId="118"/>
    <cellStyle name="Celda de comprobación" xfId="119"/>
    <cellStyle name="Celda vinculada" xfId="120"/>
    <cellStyle name="Comma 2" xfId="121"/>
    <cellStyle name="Comma 2 2" xfId="122"/>
    <cellStyle name="Controlecel 2" xfId="123"/>
    <cellStyle name="Encabezado 4" xfId="124"/>
    <cellStyle name="Énfasis1" xfId="125"/>
    <cellStyle name="Énfasis2" xfId="126"/>
    <cellStyle name="Énfasis3" xfId="127"/>
    <cellStyle name="Énfasis4" xfId="128"/>
    <cellStyle name="Énfasis5" xfId="129"/>
    <cellStyle name="Énfasis6" xfId="130"/>
    <cellStyle name="Entrada" xfId="131"/>
    <cellStyle name="Gekoppelde cel 2" xfId="132"/>
    <cellStyle name="Goed 2" xfId="133"/>
    <cellStyle name="Hyperlink 2" xfId="134"/>
    <cellStyle name="Incorrecto" xfId="135"/>
    <cellStyle name="Invoer 2" xfId="136"/>
    <cellStyle name="Komma [0] 2" xfId="137"/>
    <cellStyle name="Komma 10" xfId="138"/>
    <cellStyle name="Komma 10 2" xfId="139"/>
    <cellStyle name="Komma 10 2 2" xfId="140"/>
    <cellStyle name="Komma 10 2 3" xfId="141"/>
    <cellStyle name="Komma 10 2 3 2" xfId="142"/>
    <cellStyle name="Komma 10 3" xfId="143"/>
    <cellStyle name="Komma 10 3 2" xfId="144"/>
    <cellStyle name="Komma 11" xfId="145"/>
    <cellStyle name="Komma 11 2" xfId="146"/>
    <cellStyle name="Komma 11 2 2" xfId="147"/>
    <cellStyle name="Komma 12" xfId="148"/>
    <cellStyle name="Komma 12 2" xfId="149"/>
    <cellStyle name="Komma 12 3" xfId="150"/>
    <cellStyle name="Komma 12 3 2" xfId="151"/>
    <cellStyle name="Komma 2" xfId="152"/>
    <cellStyle name="Komma 2 2" xfId="153"/>
    <cellStyle name="Komma 2 2 2" xfId="154"/>
    <cellStyle name="Komma 2 3" xfId="155"/>
    <cellStyle name="Komma 3" xfId="156"/>
    <cellStyle name="Komma 3 2" xfId="157"/>
    <cellStyle name="Komma 3 2 2" xfId="158"/>
    <cellStyle name="Komma 3 2 2 2" xfId="159"/>
    <cellStyle name="Komma 3 2 2 2 2" xfId="160"/>
    <cellStyle name="Komma 3 2 2 3" xfId="161"/>
    <cellStyle name="Komma 3 2 3" xfId="162"/>
    <cellStyle name="Komma 3 2 3 2" xfId="163"/>
    <cellStyle name="Komma 3 2 4" xfId="164"/>
    <cellStyle name="Komma 3 3" xfId="165"/>
    <cellStyle name="Komma 3 3 2" xfId="166"/>
    <cellStyle name="Komma 3 3 2 2" xfId="167"/>
    <cellStyle name="Komma 3 3 3" xfId="168"/>
    <cellStyle name="Komma 3 4" xfId="169"/>
    <cellStyle name="Komma 3 4 2" xfId="170"/>
    <cellStyle name="Komma 3 5" xfId="171"/>
    <cellStyle name="Komma 4" xfId="172"/>
    <cellStyle name="Komma 4 2" xfId="173"/>
    <cellStyle name="Komma 4 2 2" xfId="174"/>
    <cellStyle name="Komma 4 2 2 2" xfId="175"/>
    <cellStyle name="Komma 4 2 3" xfId="176"/>
    <cellStyle name="Komma 4 3" xfId="177"/>
    <cellStyle name="Komma 5" xfId="178"/>
    <cellStyle name="Komma 5 2" xfId="179"/>
    <cellStyle name="Komma 5 2 2" xfId="180"/>
    <cellStyle name="Komma 5 2 2 2" xfId="181"/>
    <cellStyle name="Komma 5 2 2 2 2" xfId="182"/>
    <cellStyle name="Komma 5 2 2 3" xfId="183"/>
    <cellStyle name="Komma 5 2 3" xfId="184"/>
    <cellStyle name="Komma 5 3" xfId="185"/>
    <cellStyle name="Komma 6" xfId="186"/>
    <cellStyle name="Komma 6 2" xfId="187"/>
    <cellStyle name="Komma 6 2 2" xfId="188"/>
    <cellStyle name="Komma 6 3" xfId="189"/>
    <cellStyle name="Komma 7" xfId="190"/>
    <cellStyle name="Komma 7 2" xfId="191"/>
    <cellStyle name="Komma 7 2 2" xfId="192"/>
    <cellStyle name="Komma 7 3" xfId="193"/>
    <cellStyle name="Komma 8" xfId="194"/>
    <cellStyle name="Komma 8 2" xfId="195"/>
    <cellStyle name="Komma 9" xfId="196"/>
    <cellStyle name="Komma 9 2" xfId="197"/>
    <cellStyle name="Kop 1 2" xfId="198"/>
    <cellStyle name="Kop 2 2" xfId="199"/>
    <cellStyle name="Kop 3 2" xfId="200"/>
    <cellStyle name="Kop 4 2" xfId="201"/>
    <cellStyle name="Neutraal 2" xfId="202"/>
    <cellStyle name="Neutral 2" xfId="203"/>
    <cellStyle name="Neutral 3" xfId="204"/>
    <cellStyle name="Normal 10" xfId="205"/>
    <cellStyle name="Normal 11" xfId="206"/>
    <cellStyle name="Normal 11 2" xfId="207"/>
    <cellStyle name="Normal 12" xfId="208"/>
    <cellStyle name="Normal 13" xfId="209"/>
    <cellStyle name="Normal 2" xfId="210"/>
    <cellStyle name="Normal 2 2" xfId="211"/>
    <cellStyle name="Normal 2 3" xfId="212"/>
    <cellStyle name="Normal 2 3 2" xfId="213"/>
    <cellStyle name="Normal 2 3 3" xfId="214"/>
    <cellStyle name="Normal 3" xfId="215"/>
    <cellStyle name="Normal 4" xfId="216"/>
    <cellStyle name="Normal 4 2" xfId="217"/>
    <cellStyle name="Normal 5" xfId="218"/>
    <cellStyle name="Normal 6" xfId="219"/>
    <cellStyle name="Normal 6 2" xfId="220"/>
    <cellStyle name="Normal 7" xfId="221"/>
    <cellStyle name="Normal 8" xfId="222"/>
    <cellStyle name="Normal 9" xfId="223"/>
    <cellStyle name="Notas" xfId="224"/>
    <cellStyle name="Notas 2" xfId="225"/>
    <cellStyle name="Notas 2 2" xfId="226"/>
    <cellStyle name="Notas 3" xfId="227"/>
    <cellStyle name="Notitie 2" xfId="228"/>
    <cellStyle name="Notitie 2 2" xfId="229"/>
    <cellStyle name="Notitie 2 2 2" xfId="230"/>
    <cellStyle name="Notitie 2 3" xfId="231"/>
    <cellStyle name="Ongeldig 2" xfId="232"/>
    <cellStyle name="Percent 2" xfId="233"/>
    <cellStyle name="Procent 2" xfId="234"/>
    <cellStyle name="Procent 2 2" xfId="235"/>
    <cellStyle name="Procent 3" xfId="236"/>
    <cellStyle name="Procent 3 2" xfId="237"/>
    <cellStyle name="Procent 4" xfId="238"/>
    <cellStyle name="Quantity" xfId="239"/>
    <cellStyle name="Salida" xfId="240"/>
    <cellStyle name="Standaard 10" xfId="241"/>
    <cellStyle name="Standaard 10 2" xfId="242"/>
    <cellStyle name="Standaard 10 2 2" xfId="243"/>
    <cellStyle name="Standaard 11" xfId="244"/>
    <cellStyle name="Standaard 11 2" xfId="245"/>
    <cellStyle name="Standaard 11 3" xfId="246"/>
    <cellStyle name="Standaard 11 3 2" xfId="247"/>
    <cellStyle name="Standaard 2" xfId="248"/>
    <cellStyle name="Standaard 2 2" xfId="249"/>
    <cellStyle name="Standaard 2 2 2" xfId="250"/>
    <cellStyle name="Standaard 2 3" xfId="251"/>
    <cellStyle name="Standaard 3" xfId="252"/>
    <cellStyle name="Standaard 3 2" xfId="253"/>
    <cellStyle name="Standaard 4" xfId="254"/>
    <cellStyle name="Standaard 4 2" xfId="255"/>
    <cellStyle name="Standaard 4 2 2" xfId="256"/>
    <cellStyle name="Standaard 4 2 2 2" xfId="257"/>
    <cellStyle name="Standaard 4 2 3" xfId="258"/>
    <cellStyle name="Standaard 4 3" xfId="259"/>
    <cellStyle name="Standaard 5" xfId="260"/>
    <cellStyle name="Standaard 5 2" xfId="261"/>
    <cellStyle name="Standaard 5 2 2" xfId="262"/>
    <cellStyle name="Standaard 5 3" xfId="263"/>
    <cellStyle name="Standaard 6" xfId="264"/>
    <cellStyle name="Standaard 6 2" xfId="265"/>
    <cellStyle name="Standaard 6 2 2" xfId="266"/>
    <cellStyle name="Standaard 6 3" xfId="267"/>
    <cellStyle name="Standaard 7" xfId="268"/>
    <cellStyle name="Standaard 7 2" xfId="269"/>
    <cellStyle name="Standaard 8" xfId="270"/>
    <cellStyle name="Standaard 8 2" xfId="271"/>
    <cellStyle name="Standaard 9" xfId="272"/>
    <cellStyle name="Standaard 9 2" xfId="273"/>
    <cellStyle name="Standaard 9 2 2" xfId="274"/>
    <cellStyle name="Standaard 9 2 3" xfId="275"/>
    <cellStyle name="Standaard 9 2 3 2" xfId="276"/>
    <cellStyle name="Standaard 9 3" xfId="277"/>
    <cellStyle name="Standaard 9 3 2" xfId="278"/>
    <cellStyle name="Texto de advertencia" xfId="279"/>
    <cellStyle name="Texto explicativo" xfId="280"/>
    <cellStyle name="Titel 2" xfId="281"/>
    <cellStyle name="Título" xfId="282"/>
    <cellStyle name="Título 1" xfId="283"/>
    <cellStyle name="Título 2" xfId="284"/>
    <cellStyle name="Título 3" xfId="285"/>
    <cellStyle name="Totaal 2" xfId="286"/>
    <cellStyle name="Total 2" xfId="287"/>
    <cellStyle name="Total 3" xfId="288"/>
    <cellStyle name="Uitvoer 2" xfId="289"/>
    <cellStyle name="Verklarende tekst 2" xfId="290"/>
    <cellStyle name="Waarschuwingstekst 2" xfId="291"/>
    <cellStyle name="Акцент1 2" xfId="292"/>
    <cellStyle name="Акцент1 3" xfId="293"/>
    <cellStyle name="Акцент1 4" xfId="294"/>
    <cellStyle name="Акцент1 5" xfId="295"/>
    <cellStyle name="Акцент2 2" xfId="296"/>
    <cellStyle name="Акцент2 3" xfId="297"/>
    <cellStyle name="Акцент2 4" xfId="298"/>
    <cellStyle name="Акцент2 5" xfId="299"/>
    <cellStyle name="Акцент3 2" xfId="300"/>
    <cellStyle name="Акцент3 3" xfId="301"/>
    <cellStyle name="Акцент3 4" xfId="302"/>
    <cellStyle name="Акцент3 5" xfId="303"/>
    <cellStyle name="Акцент4 2" xfId="304"/>
    <cellStyle name="Акцент4 3" xfId="305"/>
    <cellStyle name="Акцент4 4" xfId="306"/>
    <cellStyle name="Акцент4 5" xfId="307"/>
    <cellStyle name="Акцент5 2" xfId="308"/>
    <cellStyle name="Акцент5 3" xfId="309"/>
    <cellStyle name="Акцент5 4" xfId="310"/>
    <cellStyle name="Акцент5 5" xfId="311"/>
    <cellStyle name="Акцент6 2" xfId="312"/>
    <cellStyle name="Акцент6 3" xfId="313"/>
    <cellStyle name="Акцент6 4" xfId="314"/>
    <cellStyle name="Акцент6 5" xfId="315"/>
    <cellStyle name="Ввод  2" xfId="316"/>
    <cellStyle name="Ввод  3" xfId="317"/>
    <cellStyle name="Ввод  4" xfId="318"/>
    <cellStyle name="Ввод  5" xfId="319"/>
    <cellStyle name="Вывод 2" xfId="320"/>
    <cellStyle name="Вывод 3" xfId="321"/>
    <cellStyle name="Вывод 4" xfId="322"/>
    <cellStyle name="Вывод 5" xfId="323"/>
    <cellStyle name="Вычисление 2" xfId="324"/>
    <cellStyle name="Вычисление 3" xfId="325"/>
    <cellStyle name="Вычисление 4" xfId="326"/>
    <cellStyle name="Вычисление 5" xfId="327"/>
    <cellStyle name="Гиперссылка 2" xfId="328"/>
    <cellStyle name="Гиперссылка 3" xfId="329"/>
    <cellStyle name="Заголовок 1 2" xfId="331"/>
    <cellStyle name="Заголовок 1 3" xfId="332"/>
    <cellStyle name="Заголовок 1 4" xfId="333"/>
    <cellStyle name="Заголовок 1 5" xfId="334"/>
    <cellStyle name="Заголовок 1 6" xfId="330"/>
    <cellStyle name="Заголовок 2 2" xfId="336"/>
    <cellStyle name="Заголовок 2 3" xfId="337"/>
    <cellStyle name="Заголовок 2 4" xfId="338"/>
    <cellStyle name="Заголовок 2 5" xfId="339"/>
    <cellStyle name="Заголовок 2 6" xfId="335"/>
    <cellStyle name="Заголовок 3 2" xfId="341"/>
    <cellStyle name="Заголовок 3 3" xfId="342"/>
    <cellStyle name="Заголовок 3 4" xfId="343"/>
    <cellStyle name="Заголовок 3 5" xfId="344"/>
    <cellStyle name="Заголовок 3 6" xfId="340"/>
    <cellStyle name="Заголовок 4 2" xfId="346"/>
    <cellStyle name="Заголовок 4 3" xfId="347"/>
    <cellStyle name="Заголовок 4 4" xfId="348"/>
    <cellStyle name="Заголовок 4 5" xfId="349"/>
    <cellStyle name="Заголовок 4 6" xfId="345"/>
    <cellStyle name="Заголовок сводной таблицы" xfId="350"/>
    <cellStyle name="Значение сводной таблицы" xfId="351"/>
    <cellStyle name="Итог 2" xfId="352"/>
    <cellStyle name="Итог 3" xfId="353"/>
    <cellStyle name="Итог 4" xfId="354"/>
    <cellStyle name="Итог 5" xfId="355"/>
    <cellStyle name="Категория сводной таблицы" xfId="356"/>
    <cellStyle name="Контрольная ячейка 2" xfId="357"/>
    <cellStyle name="Контрольная ячейка 3" xfId="358"/>
    <cellStyle name="Контрольная ячейка 4" xfId="359"/>
    <cellStyle name="Контрольная ячейка 5" xfId="360"/>
    <cellStyle name="Название 2" xfId="361"/>
    <cellStyle name="Название 3" xfId="362"/>
    <cellStyle name="Название 4" xfId="363"/>
    <cellStyle name="Название 5" xfId="364"/>
    <cellStyle name="Нейтральный 2" xfId="365"/>
    <cellStyle name="Нейтральный 3" xfId="366"/>
    <cellStyle name="Нейтральный 4" xfId="367"/>
    <cellStyle name="Нейтральный 5" xfId="368"/>
    <cellStyle name="Обычный" xfId="0" builtinId="0"/>
    <cellStyle name="Обычный 10" xfId="411"/>
    <cellStyle name="Обычный 11" xfId="414"/>
    <cellStyle name="Обычный 12" xfId="415"/>
    <cellStyle name="Обычный 12 3" xfId="435"/>
    <cellStyle name="Обычный 12 3 2" xfId="441"/>
    <cellStyle name="Обычный 13" xfId="416"/>
    <cellStyle name="Обычный 13 5" xfId="438"/>
    <cellStyle name="Обычный 14" xfId="417"/>
    <cellStyle name="Обычный 15" xfId="418"/>
    <cellStyle name="Обычный 16" xfId="419"/>
    <cellStyle name="Обычный 16 5" xfId="439"/>
    <cellStyle name="Обычный 17" xfId="421"/>
    <cellStyle name="Обычный 18" xfId="420"/>
    <cellStyle name="Обычный 19" xfId="422"/>
    <cellStyle name="Обычный 2" xfId="369"/>
    <cellStyle name="Обычный 2 2" xfId="370"/>
    <cellStyle name="Обычный 2 3" xfId="371"/>
    <cellStyle name="Обычный 2 4" xfId="372"/>
    <cellStyle name="Обычный 2 4 2" xfId="373"/>
    <cellStyle name="Обычный 2 5" xfId="374"/>
    <cellStyle name="Обычный 20" xfId="423"/>
    <cellStyle name="Обычный 21" xfId="424"/>
    <cellStyle name="Обычный 22" xfId="425"/>
    <cellStyle name="Обычный 23" xfId="426"/>
    <cellStyle name="Обычный 24" xfId="427"/>
    <cellStyle name="Обычный 25" xfId="428"/>
    <cellStyle name="Обычный 26" xfId="429"/>
    <cellStyle name="Обычный 27" xfId="430"/>
    <cellStyle name="Обычный 28" xfId="431"/>
    <cellStyle name="Обычный 29" xfId="432"/>
    <cellStyle name="Обычный 29 5" xfId="440"/>
    <cellStyle name="Обычный 3" xfId="375"/>
    <cellStyle name="Обычный 3 2" xfId="376"/>
    <cellStyle name="Обычный 30" xfId="433"/>
    <cellStyle name="Обычный 31" xfId="434"/>
    <cellStyle name="Обычный 31 2" xfId="442"/>
    <cellStyle name="Обычный 33 2" xfId="436"/>
    <cellStyle name="Обычный 34" xfId="443"/>
    <cellStyle name="Обычный 35" xfId="444"/>
    <cellStyle name="Обычный 36" xfId="445"/>
    <cellStyle name="Обычный 38" xfId="446"/>
    <cellStyle name="Обычный 39" xfId="447"/>
    <cellStyle name="Обычный 4" xfId="377"/>
    <cellStyle name="Обычный 4 6" xfId="412"/>
    <cellStyle name="Обычный 4 6 6" xfId="437"/>
    <cellStyle name="Обычный 4 7" xfId="413"/>
    <cellStyle name="Обычный 42" xfId="448"/>
    <cellStyle name="Обычный 43" xfId="449"/>
    <cellStyle name="Обычный 45" xfId="450"/>
    <cellStyle name="Обычный 5" xfId="378"/>
    <cellStyle name="Обычный 6" xfId="379"/>
    <cellStyle name="Обычный 7" xfId="380"/>
    <cellStyle name="Обычный 8" xfId="381"/>
    <cellStyle name="Обычный 9" xfId="1"/>
    <cellStyle name="Плохой 2" xfId="382"/>
    <cellStyle name="Плохой 3" xfId="383"/>
    <cellStyle name="Плохой 4" xfId="384"/>
    <cellStyle name="Плохой 5" xfId="385"/>
    <cellStyle name="Поле сводной таблицы" xfId="386"/>
    <cellStyle name="Пояснение 2" xfId="387"/>
    <cellStyle name="Пояснение 3" xfId="388"/>
    <cellStyle name="Пояснение 4" xfId="389"/>
    <cellStyle name="Пояснение 5" xfId="390"/>
    <cellStyle name="Примечание 2" xfId="391"/>
    <cellStyle name="Примечание 3" xfId="392"/>
    <cellStyle name="Примечание 4" xfId="393"/>
    <cellStyle name="Примечание 5" xfId="394"/>
    <cellStyle name="Результат сводной таблицы" xfId="395"/>
    <cellStyle name="Связанная ячейка 2" xfId="396"/>
    <cellStyle name="Связанная ячейка 3" xfId="397"/>
    <cellStyle name="Связанная ячейка 4" xfId="398"/>
    <cellStyle name="Связанная ячейка 5" xfId="399"/>
    <cellStyle name="Текст предупреждения 2" xfId="400"/>
    <cellStyle name="Текст предупреждения 3" xfId="401"/>
    <cellStyle name="Текст предупреждения 4" xfId="402"/>
    <cellStyle name="Текст предупреждения 5" xfId="403"/>
    <cellStyle name="Угол сводной таблицы" xfId="404"/>
    <cellStyle name="Финансовый" xfId="410" builtinId="3"/>
    <cellStyle name="Финансовый 2" xfId="405"/>
    <cellStyle name="Хороший 2" xfId="406"/>
    <cellStyle name="Хороший 3" xfId="407"/>
    <cellStyle name="Хороший 4" xfId="408"/>
    <cellStyle name="Хороший 5" xfId="409"/>
  </cellStyles>
  <dxfs count="72"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7" formatCode="_-* #,##0\ _₽_-;\-* #,##0\ _₽_-;_-* &quot;-&quot;??\ _₽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7" formatCode="_-* #,##0\ _₽_-;\-* #,##0\ _₽_-;_-* &quot;-&quot;??\ _₽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67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dd\.mm\.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59999389629810485"/>
          <bgColor theme="4" tint="0.79998168889431442"/>
        </patternFill>
      </fill>
    </dxf>
    <dxf>
      <font>
        <b/>
        <color theme="1"/>
      </font>
      <border>
        <left style="medium">
          <color theme="5" tint="0.59999389629810485"/>
        </left>
        <right style="medium">
          <color theme="5" tint="0.59999389629810485"/>
        </right>
        <top style="medium">
          <color theme="5" tint="0.59999389629810485"/>
        </top>
        <bottom style="medium">
          <color theme="5" tint="0.59999389629810485"/>
        </bottom>
      </border>
    </dxf>
    <dxf>
      <border>
        <left style="thin">
          <color theme="5" tint="0.39997558519241921"/>
        </left>
        <right style="thin">
          <color theme="5" tint="0.39997558519241921"/>
        </right>
      </border>
    </dxf>
    <dxf>
      <border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/>
        <color theme="1"/>
      </font>
      <fill>
        <patternFill>
          <bgColor theme="3" tint="0.7999816888943144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 patternType="solid">
          <fgColor theme="5"/>
          <bgColor theme="3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</dxf>
  </dxfs>
  <tableStyles count="1" defaultTableStyle="TableStyleMedium2" defaultPivotStyle="PivotStyleLight16">
    <tableStyle name="Lineup" table="0" count="11">
      <tableStyleElement type="headerRow" dxfId="71"/>
      <tableStyleElement type="totalRow" dxfId="70"/>
      <tableStyleElement type="firstRowStripe" dxfId="69"/>
      <tableStyleElement type="firstColumnStripe" dxfId="68"/>
      <tableStyleElement type="firstSubtotalColumn" dxfId="67"/>
      <tableStyleElement type="firstSubtotalRow" dxfId="66"/>
      <tableStyleElement type="secondSubtotalRow" dxfId="65"/>
      <tableStyleElement type="firstRowSubheading" dxfId="64"/>
      <tableStyleElement type="secondRowSubheading" dxfId="63"/>
      <tableStyleElement type="pageFieldLabels" dxfId="62"/>
      <tableStyleElement type="pageFieldValues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 b="1" i="0" baseline="0"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Destinations for grain at sea, tons </a:t>
            </a:r>
            <a:endParaRPr lang="ru-RU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646188147774595"/>
          <c:y val="0.16231161063107766"/>
          <c:w val="0.3826875222387468"/>
          <c:h val="0.74015612078307236"/>
        </c:manualLayout>
      </c:layout>
      <c:pie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6E17-443B-874B-BE338926989F}"/>
              </c:ext>
            </c:extLst>
          </c:dPt>
          <c:dLbls>
            <c:dLbl>
              <c:idx val="0"/>
              <c:layout>
                <c:manualLayout>
                  <c:x val="2.6332288834568039E-2"/>
                  <c:y val="-2.82940513873442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E17-443B-874B-BE338926989F}"/>
                </c:ext>
              </c:extLst>
            </c:dLbl>
            <c:dLbl>
              <c:idx val="1"/>
              <c:layout>
                <c:manualLayout>
                  <c:x val="2.194357402880668E-2"/>
                  <c:y val="2.829405138734396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0BC-42AA-90D8-8DEA57419F3F}"/>
                </c:ext>
              </c:extLst>
            </c:dLbl>
            <c:dLbl>
              <c:idx val="3"/>
              <c:layout>
                <c:manualLayout>
                  <c:x val="5.8516197410151431E-3"/>
                  <c:y val="2.2635241109875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E17-443B-874B-BE338926989F}"/>
                </c:ext>
              </c:extLst>
            </c:dLbl>
            <c:dLbl>
              <c:idx val="4"/>
              <c:layout>
                <c:manualLayout>
                  <c:x val="-1.3166144417284071E-2"/>
                  <c:y val="7.0735128468360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E17-443B-874B-BE338926989F}"/>
                </c:ext>
              </c:extLst>
            </c:dLbl>
            <c:dLbl>
              <c:idx val="5"/>
              <c:layout>
                <c:manualLayout>
                  <c:x val="1.7554859223045428E-2"/>
                  <c:y val="-6.22469130521574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17-443B-874B-BE338926989F}"/>
                </c:ext>
              </c:extLst>
            </c:dLbl>
            <c:dLbl>
              <c:idx val="8"/>
              <c:layout>
                <c:manualLayout>
                  <c:x val="-1.7554859223045484E-2"/>
                  <c:y val="-8.488215416203280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E17-443B-874B-BE33892698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'GrainFlow France trends'!$B$14:$B$22</c:f>
              <c:strCache>
                <c:ptCount val="9"/>
                <c:pt idx="0">
                  <c:v>Netherlands</c:v>
                </c:pt>
                <c:pt idx="1">
                  <c:v>Spain</c:v>
                </c:pt>
                <c:pt idx="2">
                  <c:v>Morocco</c:v>
                </c:pt>
                <c:pt idx="3">
                  <c:v>Mauritania</c:v>
                </c:pt>
                <c:pt idx="4">
                  <c:v>Tunisia</c:v>
                </c:pt>
                <c:pt idx="5">
                  <c:v>Algeria</c:v>
                </c:pt>
                <c:pt idx="6">
                  <c:v>China</c:v>
                </c:pt>
                <c:pt idx="7">
                  <c:v>Egypt</c:v>
                </c:pt>
                <c:pt idx="8">
                  <c:v>UK</c:v>
                </c:pt>
              </c:strCache>
            </c:strRef>
          </c:cat>
          <c:val>
            <c:numRef>
              <c:f>'GrainFlow France trends'!$C$14:$C$22</c:f>
              <c:numCache>
                <c:formatCode>General</c:formatCode>
                <c:ptCount val="9"/>
                <c:pt idx="0">
                  <c:v>16300</c:v>
                </c:pt>
                <c:pt idx="1">
                  <c:v>6000</c:v>
                </c:pt>
                <c:pt idx="2">
                  <c:v>75000</c:v>
                </c:pt>
                <c:pt idx="3">
                  <c:v>0</c:v>
                </c:pt>
                <c:pt idx="4">
                  <c:v>27500</c:v>
                </c:pt>
                <c:pt idx="5">
                  <c:v>0</c:v>
                </c:pt>
                <c:pt idx="6">
                  <c:v>317000</c:v>
                </c:pt>
                <c:pt idx="7">
                  <c:v>0</c:v>
                </c:pt>
                <c:pt idx="8">
                  <c:v>18520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3B9-2A4A-809B-C9E5B10356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Grain</a:t>
            </a:r>
            <a:r>
              <a:rPr lang="en-US" sz="1400" baseline="0"/>
              <a:t> laden vessels departed from France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'Vessels sailed from France'!$D$38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'Vessels sailed from France'!$C$49:$C$60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'Vessels sailed from France'!$D$49:$D$60</c:f>
              <c:numCache>
                <c:formatCode>General</c:formatCode>
                <c:ptCount val="12"/>
                <c:pt idx="0">
                  <c:v>230500</c:v>
                </c:pt>
                <c:pt idx="1">
                  <c:v>123800</c:v>
                </c:pt>
                <c:pt idx="2">
                  <c:v>258262</c:v>
                </c:pt>
                <c:pt idx="3">
                  <c:v>233070</c:v>
                </c:pt>
                <c:pt idx="4">
                  <c:v>262060</c:v>
                </c:pt>
                <c:pt idx="5">
                  <c:v>190910</c:v>
                </c:pt>
                <c:pt idx="6">
                  <c:v>300784</c:v>
                </c:pt>
                <c:pt idx="7">
                  <c:v>358650</c:v>
                </c:pt>
                <c:pt idx="8">
                  <c:v>238000</c:v>
                </c:pt>
                <c:pt idx="9">
                  <c:v>351300</c:v>
                </c:pt>
                <c:pt idx="10">
                  <c:v>457400</c:v>
                </c:pt>
                <c:pt idx="11">
                  <c:v>234820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AA-4D5D-99D3-23C65E863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76992"/>
        <c:axId val="46278528"/>
      </c:barChart>
      <c:lineChart>
        <c:grouping val="standard"/>
        <c:varyColors val="0"/>
        <c:ser>
          <c:idx val="2"/>
          <c:order val="1"/>
          <c:tx>
            <c:strRef>
              <c:f>'Vessels sailed from France'!$E$38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'Vessels sailed from France'!$C$49:$C$60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'Vessels sailed from France'!$E$49:$E$60</c:f>
              <c:numCache>
                <c:formatCode>General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12</c:v>
                </c:pt>
                <c:pt idx="6">
                  <c:v>18</c:v>
                </c:pt>
                <c:pt idx="7">
                  <c:v>21</c:v>
                </c:pt>
                <c:pt idx="8">
                  <c:v>16</c:v>
                </c:pt>
                <c:pt idx="9">
                  <c:v>18</c:v>
                </c:pt>
                <c:pt idx="10">
                  <c:v>19</c:v>
                </c:pt>
                <c:pt idx="11">
                  <c:v>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DAA-4D5D-99D3-23C65E863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0816"/>
        <c:axId val="46288896"/>
      </c:lineChart>
      <c:catAx>
        <c:axId val="4627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6278528"/>
        <c:crosses val="autoZero"/>
        <c:auto val="1"/>
        <c:lblAlgn val="ctr"/>
        <c:lblOffset val="100"/>
        <c:noMultiLvlLbl val="0"/>
      </c:catAx>
      <c:valAx>
        <c:axId val="46278528"/>
        <c:scaling>
          <c:orientation val="minMax"/>
          <c:max val="6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6276992"/>
        <c:crosses val="autoZero"/>
        <c:crossBetween val="between"/>
      </c:valAx>
      <c:valAx>
        <c:axId val="46288896"/>
        <c:scaling>
          <c:orientation val="minMax"/>
          <c:max val="2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6290816"/>
        <c:crosses val="max"/>
        <c:crossBetween val="between"/>
        <c:majorUnit val="2"/>
        <c:minorUnit val="2"/>
      </c:valAx>
      <c:catAx>
        <c:axId val="46290816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6288896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French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French grain'!$D$31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French grain'!$C$44:$C$55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'Discharged French grain'!$D$44:$D$55</c:f>
              <c:numCache>
                <c:formatCode>General</c:formatCode>
                <c:ptCount val="12"/>
                <c:pt idx="0">
                  <c:v>102100</c:v>
                </c:pt>
                <c:pt idx="1">
                  <c:v>145000</c:v>
                </c:pt>
                <c:pt idx="2">
                  <c:v>265718</c:v>
                </c:pt>
                <c:pt idx="3">
                  <c:v>283402</c:v>
                </c:pt>
                <c:pt idx="4">
                  <c:v>230511</c:v>
                </c:pt>
                <c:pt idx="5">
                  <c:v>220325</c:v>
                </c:pt>
                <c:pt idx="6">
                  <c:v>195100</c:v>
                </c:pt>
                <c:pt idx="7">
                  <c:v>219300</c:v>
                </c:pt>
                <c:pt idx="8">
                  <c:v>226860</c:v>
                </c:pt>
                <c:pt idx="9">
                  <c:v>334800</c:v>
                </c:pt>
                <c:pt idx="10">
                  <c:v>153400</c:v>
                </c:pt>
                <c:pt idx="11">
                  <c:v>229700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C5-457F-87A5-2D087999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02176"/>
        <c:axId val="46408064"/>
      </c:barChart>
      <c:lineChart>
        <c:grouping val="standard"/>
        <c:varyColors val="0"/>
        <c:ser>
          <c:idx val="2"/>
          <c:order val="1"/>
          <c:tx>
            <c:strRef>
              <c:f>'Discharged French grain'!$E$31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French grain'!$C$44:$C$55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'Discharged French grain'!$E$44:$E$55</c:f>
              <c:numCache>
                <c:formatCode>General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17</c:v>
                </c:pt>
                <c:pt idx="3">
                  <c:v>18</c:v>
                </c:pt>
                <c:pt idx="4">
                  <c:v>12</c:v>
                </c:pt>
                <c:pt idx="5">
                  <c:v>14</c:v>
                </c:pt>
                <c:pt idx="6">
                  <c:v>13</c:v>
                </c:pt>
                <c:pt idx="7">
                  <c:v>17</c:v>
                </c:pt>
                <c:pt idx="8">
                  <c:v>16</c:v>
                </c:pt>
                <c:pt idx="9">
                  <c:v>20</c:v>
                </c:pt>
                <c:pt idx="10">
                  <c:v>14</c:v>
                </c:pt>
                <c:pt idx="11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4C5-457F-87A5-2D087999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4448"/>
        <c:axId val="46409984"/>
      </c:lineChart>
      <c:catAx>
        <c:axId val="4640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6408064"/>
        <c:crosses val="autoZero"/>
        <c:auto val="1"/>
        <c:lblAlgn val="ctr"/>
        <c:lblOffset val="100"/>
        <c:noMultiLvlLbl val="0"/>
      </c:catAx>
      <c:valAx>
        <c:axId val="46408064"/>
        <c:scaling>
          <c:orientation val="minMax"/>
          <c:max val="4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6402176"/>
        <c:crosses val="autoZero"/>
        <c:crossBetween val="between"/>
      </c:valAx>
      <c:valAx>
        <c:axId val="4640998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6424448"/>
        <c:crosses val="max"/>
        <c:crossBetween val="between"/>
        <c:majorUnit val="2"/>
        <c:minorUnit val="2"/>
      </c:valAx>
      <c:catAx>
        <c:axId val="46424448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6409984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 French</a:t>
            </a:r>
            <a:r>
              <a:rPr lang="en-US" b="1" baseline="0">
                <a:solidFill>
                  <a:schemeClr val="tx1"/>
                </a:solidFill>
              </a:rPr>
              <a:t> </a:t>
            </a:r>
            <a:r>
              <a:rPr lang="en-US" b="1">
                <a:solidFill>
                  <a:schemeClr val="tx1"/>
                </a:solidFill>
              </a:rPr>
              <a:t>grains at sea, by type</a:t>
            </a:r>
            <a:endParaRPr lang="ru-RU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344-4B54-8F73-9637869358A6}"/>
              </c:ext>
            </c:extLst>
          </c:dPt>
          <c:cat>
            <c:strRef>
              <c:f>'Grain and vessels at sea'!$A$46:$B$49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sea'!$D$46:$D$49</c:f>
              <c:numCache>
                <c:formatCode>0</c:formatCode>
                <c:ptCount val="4"/>
                <c:pt idx="0">
                  <c:v>19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44-4B54-8F73-9637869358A6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344-4B54-8F73-9637869358A6}"/>
              </c:ext>
            </c:extLst>
          </c:dPt>
          <c:cat>
            <c:strRef>
              <c:f>'Grain and vessels at sea'!$A$46:$B$49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sea'!$C$46:$C$49</c:f>
              <c:numCache>
                <c:formatCode>0</c:formatCode>
                <c:ptCount val="4"/>
                <c:pt idx="0">
                  <c:v>16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44-4B54-8F73-96378693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46461696"/>
        <c:axId val="46463232"/>
      </c:barChart>
      <c:catAx>
        <c:axId val="464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6463232"/>
        <c:crosses val="autoZero"/>
        <c:auto val="1"/>
        <c:lblAlgn val="ctr"/>
        <c:lblOffset val="100"/>
        <c:noMultiLvlLbl val="0"/>
      </c:catAx>
      <c:valAx>
        <c:axId val="464632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64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'Discharged French grain'!$C$60</c:f>
              <c:strCache>
                <c:ptCount val="1"/>
                <c:pt idx="0">
                  <c:v>previous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602149809317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22D-4FD7-9CDC-3EBEFB3BAD77}"/>
                </c:ext>
              </c:extLst>
            </c:dLbl>
            <c:dLbl>
              <c:idx val="1"/>
              <c:layout>
                <c:manualLayout>
                  <c:x val="-1.39784934401411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2D-4FD7-9CDC-3EBEFB3BAD77}"/>
                </c:ext>
              </c:extLst>
            </c:dLbl>
            <c:dLbl>
              <c:idx val="3"/>
              <c:layout>
                <c:manualLayout>
                  <c:x val="-1.0752687261647001E-3"/>
                  <c:y val="-2.4822698500964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22D-4FD7-9CDC-3EBEFB3BAD77}"/>
                </c:ext>
              </c:extLst>
            </c:dLbl>
            <c:dLbl>
              <c:idx val="6"/>
              <c:layout>
                <c:manualLayout>
                  <c:x val="-1.6129030892470503E-2"/>
                  <c:y val="-2.482269850096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D-4FD7-9CDC-3EBEFB3BAD77}"/>
                </c:ext>
              </c:extLst>
            </c:dLbl>
            <c:dLbl>
              <c:idx val="7"/>
              <c:layout>
                <c:manualLayout>
                  <c:x val="-1.39784934401411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2D-4FD7-9CDC-3EBEFB3BAD7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French grain'!$B$61:$B$66</c:f>
              <c:strCache>
                <c:ptCount val="6"/>
                <c:pt idx="0">
                  <c:v>Spain</c:v>
                </c:pt>
                <c:pt idx="1">
                  <c:v>Portugal</c:v>
                </c:pt>
                <c:pt idx="2">
                  <c:v>UK</c:v>
                </c:pt>
                <c:pt idx="3">
                  <c:v>Tunisia</c:v>
                </c:pt>
                <c:pt idx="4">
                  <c:v>Algeria</c:v>
                </c:pt>
                <c:pt idx="5">
                  <c:v>Morocco</c:v>
                </c:pt>
              </c:strCache>
            </c:strRef>
          </c:cat>
          <c:val>
            <c:numRef>
              <c:f>'Discharged French grain'!$C$61:$C$66</c:f>
              <c:numCache>
                <c:formatCode>#,##0</c:formatCode>
                <c:ptCount val="6"/>
                <c:pt idx="0">
                  <c:v>17000</c:v>
                </c:pt>
                <c:pt idx="1">
                  <c:v>22500</c:v>
                </c:pt>
                <c:pt idx="2">
                  <c:v>42500</c:v>
                </c:pt>
                <c:pt idx="3">
                  <c:v>0</c:v>
                </c:pt>
                <c:pt idx="4">
                  <c:v>0</c:v>
                </c:pt>
                <c:pt idx="5">
                  <c:v>30000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22D-4FD7-9CDC-3EBEFB3BAD77}"/>
            </c:ext>
          </c:extLst>
        </c:ser>
        <c:ser>
          <c:idx val="1"/>
          <c:order val="1"/>
          <c:tx>
            <c:strRef>
              <c:f>'Discharged French grain'!$D$60</c:f>
              <c:strCache>
                <c:ptCount val="1"/>
                <c:pt idx="0">
                  <c:v>current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9032247139764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22D-4FD7-9CDC-3EBEFB3BAD77}"/>
                </c:ext>
              </c:extLst>
            </c:dLbl>
            <c:dLbl>
              <c:idx val="1"/>
              <c:layout>
                <c:manualLayout>
                  <c:x val="7.52688108315290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22D-4FD7-9CDC-3EBEFB3BAD77}"/>
                </c:ext>
              </c:extLst>
            </c:dLbl>
            <c:dLbl>
              <c:idx val="2"/>
              <c:layout>
                <c:manualLayout>
                  <c:x val="1.3978493440141102E-2"/>
                  <c:y val="7.446809550288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22D-4FD7-9CDC-3EBEFB3BAD77}"/>
                </c:ext>
              </c:extLst>
            </c:dLbl>
            <c:dLbl>
              <c:idx val="3"/>
              <c:layout>
                <c:manualLayout>
                  <c:x val="1.1827955987811702E-2"/>
                  <c:y val="2.48226985009621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22D-4FD7-9CDC-3EBEFB3BAD77}"/>
                </c:ext>
              </c:extLst>
            </c:dLbl>
            <c:dLbl>
              <c:idx val="6"/>
              <c:layout>
                <c:manualLayout>
                  <c:x val="5.3763436308234217E-3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2D-4FD7-9CDC-3EBEFB3BAD7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French grain'!$B$61:$B$66</c:f>
              <c:strCache>
                <c:ptCount val="6"/>
                <c:pt idx="0">
                  <c:v>Spain</c:v>
                </c:pt>
                <c:pt idx="1">
                  <c:v>Portugal</c:v>
                </c:pt>
                <c:pt idx="2">
                  <c:v>UK</c:v>
                </c:pt>
                <c:pt idx="3">
                  <c:v>Tunisia</c:v>
                </c:pt>
                <c:pt idx="4">
                  <c:v>Algeria</c:v>
                </c:pt>
                <c:pt idx="5">
                  <c:v>Morocco</c:v>
                </c:pt>
              </c:strCache>
            </c:strRef>
          </c:cat>
          <c:val>
            <c:numRef>
              <c:f>'Discharged French grain'!$D$61:$D$66</c:f>
              <c:numCache>
                <c:formatCode>#,##0</c:formatCode>
                <c:ptCount val="6"/>
                <c:pt idx="0">
                  <c:v>22800</c:v>
                </c:pt>
                <c:pt idx="1">
                  <c:v>20600</c:v>
                </c:pt>
                <c:pt idx="2">
                  <c:v>20900</c:v>
                </c:pt>
                <c:pt idx="3">
                  <c:v>0</c:v>
                </c:pt>
                <c:pt idx="4">
                  <c:v>0</c:v>
                </c:pt>
                <c:pt idx="5">
                  <c:v>60000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22D-4FD7-9CDC-3EBEFB3B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504192"/>
        <c:axId val="46518272"/>
      </c:barChart>
      <c:catAx>
        <c:axId val="465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6518272"/>
        <c:crosses val="autoZero"/>
        <c:auto val="1"/>
        <c:lblAlgn val="ctr"/>
        <c:lblOffset val="100"/>
        <c:noMultiLvlLbl val="0"/>
      </c:catAx>
      <c:valAx>
        <c:axId val="46518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650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Grain</a:t>
            </a:r>
            <a:r>
              <a:rPr lang="en-US" sz="1400" baseline="0"/>
              <a:t> laden vessels departed from France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'Vessels sailed from France'!$D$38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'Vessels sailed from France'!$C$49:$C$60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'Vessels sailed from France'!$D$49:$D$60</c:f>
              <c:numCache>
                <c:formatCode>General</c:formatCode>
                <c:ptCount val="12"/>
                <c:pt idx="0">
                  <c:v>230500</c:v>
                </c:pt>
                <c:pt idx="1">
                  <c:v>123800</c:v>
                </c:pt>
                <c:pt idx="2">
                  <c:v>258262</c:v>
                </c:pt>
                <c:pt idx="3">
                  <c:v>233070</c:v>
                </c:pt>
                <c:pt idx="4">
                  <c:v>262060</c:v>
                </c:pt>
                <c:pt idx="5">
                  <c:v>190910</c:v>
                </c:pt>
                <c:pt idx="6">
                  <c:v>300784</c:v>
                </c:pt>
                <c:pt idx="7">
                  <c:v>358650</c:v>
                </c:pt>
                <c:pt idx="8">
                  <c:v>238000</c:v>
                </c:pt>
                <c:pt idx="9">
                  <c:v>351300</c:v>
                </c:pt>
                <c:pt idx="10">
                  <c:v>457400</c:v>
                </c:pt>
                <c:pt idx="11">
                  <c:v>234820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86272"/>
        <c:axId val="45416448"/>
      </c:barChart>
      <c:lineChart>
        <c:grouping val="standard"/>
        <c:varyColors val="0"/>
        <c:ser>
          <c:idx val="2"/>
          <c:order val="1"/>
          <c:tx>
            <c:strRef>
              <c:f>'Vessels sailed from France'!$E$38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'Vessels sailed from France'!$C$49:$C$60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'Vessels sailed from France'!$E$49:$E$60</c:f>
              <c:numCache>
                <c:formatCode>General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12</c:v>
                </c:pt>
                <c:pt idx="6">
                  <c:v>18</c:v>
                </c:pt>
                <c:pt idx="7">
                  <c:v>21</c:v>
                </c:pt>
                <c:pt idx="8">
                  <c:v>16</c:v>
                </c:pt>
                <c:pt idx="9">
                  <c:v>18</c:v>
                </c:pt>
                <c:pt idx="10">
                  <c:v>19</c:v>
                </c:pt>
                <c:pt idx="11">
                  <c:v>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2832"/>
        <c:axId val="45418368"/>
      </c:lineChart>
      <c:catAx>
        <c:axId val="4488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5416448"/>
        <c:crosses val="autoZero"/>
        <c:auto val="1"/>
        <c:lblAlgn val="ctr"/>
        <c:lblOffset val="100"/>
        <c:noMultiLvlLbl val="0"/>
      </c:catAx>
      <c:valAx>
        <c:axId val="45416448"/>
        <c:scaling>
          <c:orientation val="minMax"/>
          <c:max val="5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4886272"/>
        <c:crosses val="autoZero"/>
        <c:crossBetween val="between"/>
      </c:valAx>
      <c:valAx>
        <c:axId val="45418368"/>
        <c:scaling>
          <c:orientation val="minMax"/>
          <c:max val="22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5432832"/>
        <c:crosses val="max"/>
        <c:crossBetween val="between"/>
        <c:majorUnit val="2"/>
        <c:minorUnit val="2"/>
      </c:valAx>
      <c:catAx>
        <c:axId val="45432832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5418368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French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French grain'!$D$31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French grain'!$C$43:$C$54</c:f>
              <c:numCache>
                <c:formatCode>General</c:formatCode>
                <c:ptCount val="1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</c:numCache>
            </c:numRef>
          </c:cat>
          <c:val>
            <c:numRef>
              <c:f>'Discharged French grain'!$D$43:$D$54</c:f>
              <c:numCache>
                <c:formatCode>General</c:formatCode>
                <c:ptCount val="12"/>
                <c:pt idx="0">
                  <c:v>117910</c:v>
                </c:pt>
                <c:pt idx="1">
                  <c:v>102100</c:v>
                </c:pt>
                <c:pt idx="2">
                  <c:v>145000</c:v>
                </c:pt>
                <c:pt idx="3">
                  <c:v>265718</c:v>
                </c:pt>
                <c:pt idx="4">
                  <c:v>283402</c:v>
                </c:pt>
                <c:pt idx="5">
                  <c:v>230511</c:v>
                </c:pt>
                <c:pt idx="6">
                  <c:v>220325</c:v>
                </c:pt>
                <c:pt idx="7">
                  <c:v>195100</c:v>
                </c:pt>
                <c:pt idx="8">
                  <c:v>219300</c:v>
                </c:pt>
                <c:pt idx="9">
                  <c:v>226860</c:v>
                </c:pt>
                <c:pt idx="10">
                  <c:v>334800</c:v>
                </c:pt>
                <c:pt idx="11">
                  <c:v>153400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24480"/>
        <c:axId val="45526016"/>
      </c:barChart>
      <c:lineChart>
        <c:grouping val="standard"/>
        <c:varyColors val="0"/>
        <c:ser>
          <c:idx val="2"/>
          <c:order val="1"/>
          <c:tx>
            <c:strRef>
              <c:f>'Discharged French grain'!$E$31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French grain'!$C$43:$C$54</c:f>
              <c:numCache>
                <c:formatCode>General</c:formatCode>
                <c:ptCount val="1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</c:numCache>
            </c:numRef>
          </c:cat>
          <c:val>
            <c:numRef>
              <c:f>'Discharged French grain'!$E$43:$E$54</c:f>
              <c:numCache>
                <c:formatCode>General</c:formatCode>
                <c:ptCount val="12"/>
                <c:pt idx="0">
                  <c:v>9</c:v>
                </c:pt>
                <c:pt idx="1">
                  <c:v>6</c:v>
                </c:pt>
                <c:pt idx="2">
                  <c:v>11</c:v>
                </c:pt>
                <c:pt idx="3">
                  <c:v>17</c:v>
                </c:pt>
                <c:pt idx="4">
                  <c:v>18</c:v>
                </c:pt>
                <c:pt idx="5">
                  <c:v>12</c:v>
                </c:pt>
                <c:pt idx="6">
                  <c:v>14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20</c:v>
                </c:pt>
                <c:pt idx="11">
                  <c:v>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39136"/>
        <c:axId val="46937216"/>
      </c:lineChart>
      <c:catAx>
        <c:axId val="455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5526016"/>
        <c:crosses val="autoZero"/>
        <c:auto val="1"/>
        <c:lblAlgn val="ctr"/>
        <c:lblOffset val="100"/>
        <c:noMultiLvlLbl val="0"/>
      </c:catAx>
      <c:valAx>
        <c:axId val="45526016"/>
        <c:scaling>
          <c:orientation val="minMax"/>
          <c:max val="4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5524480"/>
        <c:crosses val="autoZero"/>
        <c:crossBetween val="between"/>
      </c:valAx>
      <c:valAx>
        <c:axId val="46937216"/>
        <c:scaling>
          <c:orientation val="minMax"/>
          <c:max val="2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46939136"/>
        <c:crosses val="max"/>
        <c:crossBetween val="between"/>
        <c:majorUnit val="2"/>
        <c:minorUnit val="2"/>
      </c:valAx>
      <c:catAx>
        <c:axId val="46939136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6937216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'Discharged French grain'!$C$60</c:f>
              <c:strCache>
                <c:ptCount val="1"/>
                <c:pt idx="0">
                  <c:v>previous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602149809317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C1-45DE-B288-6A8173A924F1}"/>
                </c:ext>
              </c:extLst>
            </c:dLbl>
            <c:dLbl>
              <c:idx val="1"/>
              <c:layout>
                <c:manualLayout>
                  <c:x val="-1.39784934401411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C1-45DE-B288-6A8173A924F1}"/>
                </c:ext>
              </c:extLst>
            </c:dLbl>
            <c:dLbl>
              <c:idx val="3"/>
              <c:layout>
                <c:manualLayout>
                  <c:x val="-1.0752687261647001E-3"/>
                  <c:y val="-2.4822698500964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2D7-479E-850C-1885919E4BDF}"/>
                </c:ext>
              </c:extLst>
            </c:dLbl>
            <c:dLbl>
              <c:idx val="6"/>
              <c:layout>
                <c:manualLayout>
                  <c:x val="-1.6129030892470503E-2"/>
                  <c:y val="-2.482269850096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C3-4921-A926-78A9117AEA95}"/>
                </c:ext>
              </c:extLst>
            </c:dLbl>
            <c:dLbl>
              <c:idx val="7"/>
              <c:layout>
                <c:manualLayout>
                  <c:x val="-1.39784934401411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D7-479E-850C-1885919E4B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French grain'!$B$61:$B$66</c:f>
              <c:strCache>
                <c:ptCount val="6"/>
                <c:pt idx="0">
                  <c:v>Spain</c:v>
                </c:pt>
                <c:pt idx="1">
                  <c:v>Portugal</c:v>
                </c:pt>
                <c:pt idx="2">
                  <c:v>UK</c:v>
                </c:pt>
                <c:pt idx="3">
                  <c:v>Tunisia</c:v>
                </c:pt>
                <c:pt idx="4">
                  <c:v>Algeria</c:v>
                </c:pt>
                <c:pt idx="5">
                  <c:v>Morocco</c:v>
                </c:pt>
              </c:strCache>
            </c:strRef>
          </c:cat>
          <c:val>
            <c:numRef>
              <c:f>'Discharged French grain'!$C$61:$C$66</c:f>
              <c:numCache>
                <c:formatCode>#,##0</c:formatCode>
                <c:ptCount val="6"/>
                <c:pt idx="0">
                  <c:v>17000</c:v>
                </c:pt>
                <c:pt idx="1">
                  <c:v>22500</c:v>
                </c:pt>
                <c:pt idx="2">
                  <c:v>42500</c:v>
                </c:pt>
                <c:pt idx="3">
                  <c:v>0</c:v>
                </c:pt>
                <c:pt idx="4">
                  <c:v>0</c:v>
                </c:pt>
                <c:pt idx="5">
                  <c:v>30000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2B8-457B-8ABA-7EF9CBF0F8C0}"/>
            </c:ext>
          </c:extLst>
        </c:ser>
        <c:ser>
          <c:idx val="1"/>
          <c:order val="1"/>
          <c:tx>
            <c:strRef>
              <c:f>'Discharged French grain'!$D$60</c:f>
              <c:strCache>
                <c:ptCount val="1"/>
                <c:pt idx="0">
                  <c:v>current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9032247139764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C1-45DE-B288-6A8173A924F1}"/>
                </c:ext>
              </c:extLst>
            </c:dLbl>
            <c:dLbl>
              <c:idx val="1"/>
              <c:layout>
                <c:manualLayout>
                  <c:x val="7.52688108315290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9C3-4921-A926-78A9117AEA95}"/>
                </c:ext>
              </c:extLst>
            </c:dLbl>
            <c:dLbl>
              <c:idx val="2"/>
              <c:layout>
                <c:manualLayout>
                  <c:x val="1.3978493440141102E-2"/>
                  <c:y val="7.446809550288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C1-45DE-B288-6A8173A924F1}"/>
                </c:ext>
              </c:extLst>
            </c:dLbl>
            <c:dLbl>
              <c:idx val="3"/>
              <c:layout>
                <c:manualLayout>
                  <c:x val="1.1827955987811702E-2"/>
                  <c:y val="2.48226985009621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2D7-479E-850C-1885919E4BDF}"/>
                </c:ext>
              </c:extLst>
            </c:dLbl>
            <c:dLbl>
              <c:idx val="6"/>
              <c:layout>
                <c:manualLayout>
                  <c:x val="5.3763436308234217E-3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3-4841-A34C-268E524B8D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French grain'!$B$61:$B$66</c:f>
              <c:strCache>
                <c:ptCount val="6"/>
                <c:pt idx="0">
                  <c:v>Spain</c:v>
                </c:pt>
                <c:pt idx="1">
                  <c:v>Portugal</c:v>
                </c:pt>
                <c:pt idx="2">
                  <c:v>UK</c:v>
                </c:pt>
                <c:pt idx="3">
                  <c:v>Tunisia</c:v>
                </c:pt>
                <c:pt idx="4">
                  <c:v>Algeria</c:v>
                </c:pt>
                <c:pt idx="5">
                  <c:v>Morocco</c:v>
                </c:pt>
              </c:strCache>
            </c:strRef>
          </c:cat>
          <c:val>
            <c:numRef>
              <c:f>'Discharged French grain'!$D$61:$D$66</c:f>
              <c:numCache>
                <c:formatCode>#,##0</c:formatCode>
                <c:ptCount val="6"/>
                <c:pt idx="0">
                  <c:v>22800</c:v>
                </c:pt>
                <c:pt idx="1">
                  <c:v>20600</c:v>
                </c:pt>
                <c:pt idx="2">
                  <c:v>20900</c:v>
                </c:pt>
                <c:pt idx="3">
                  <c:v>0</c:v>
                </c:pt>
                <c:pt idx="4">
                  <c:v>0</c:v>
                </c:pt>
                <c:pt idx="5">
                  <c:v>60000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22B8-457B-8ABA-7EF9CBF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992000"/>
        <c:axId val="47014272"/>
      </c:barChart>
      <c:catAx>
        <c:axId val="4699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7014272"/>
        <c:crosses val="autoZero"/>
        <c:auto val="1"/>
        <c:lblAlgn val="ctr"/>
        <c:lblOffset val="100"/>
        <c:noMultiLvlLbl val="0"/>
      </c:catAx>
      <c:valAx>
        <c:axId val="47014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699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</a:t>
            </a:r>
            <a:r>
              <a:rPr lang="en-US" b="1" baseline="0">
                <a:solidFill>
                  <a:schemeClr val="tx1"/>
                </a:solidFill>
              </a:rPr>
              <a:t> French </a:t>
            </a:r>
            <a:r>
              <a:rPr lang="en-US" b="1">
                <a:solidFill>
                  <a:schemeClr val="tx1"/>
                </a:solidFill>
              </a:rPr>
              <a:t>grains at sea, by type</a:t>
            </a:r>
            <a:endParaRPr lang="ru-RU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72A-4846-94FC-E08E48C75EBC}"/>
              </c:ext>
            </c:extLst>
          </c:dPt>
          <c:cat>
            <c:strRef>
              <c:f>'Grain and vessels at sea'!$A$46:$B$49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sea'!$D$46:$D$49</c:f>
              <c:numCache>
                <c:formatCode>0</c:formatCode>
                <c:ptCount val="4"/>
                <c:pt idx="0">
                  <c:v>19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3A-4DEE-8291-6835DEC0C3B8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72A-4846-94FC-E08E48C75EBC}"/>
              </c:ext>
            </c:extLst>
          </c:dPt>
          <c:cat>
            <c:strRef>
              <c:f>'Grain and vessels at sea'!$A$46:$B$49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sea'!$C$46:$C$49</c:f>
              <c:numCache>
                <c:formatCode>0</c:formatCode>
                <c:ptCount val="4"/>
                <c:pt idx="0">
                  <c:v>16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3A-4DEE-8291-6835DEC0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46692608"/>
        <c:axId val="46800896"/>
      </c:barChart>
      <c:catAx>
        <c:axId val="4669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6800896"/>
        <c:crosses val="autoZero"/>
        <c:auto val="1"/>
        <c:lblAlgn val="ctr"/>
        <c:lblOffset val="100"/>
        <c:noMultiLvlLbl val="0"/>
      </c:catAx>
      <c:valAx>
        <c:axId val="468008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4669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408214</xdr:colOff>
      <xdr:row>7</xdr:row>
      <xdr:rowOff>149105</xdr:rowOff>
    </xdr:from>
    <xdr:to>
      <xdr:col>28</xdr:col>
      <xdr:colOff>571500</xdr:colOff>
      <xdr:row>31</xdr:row>
      <xdr:rowOff>122465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8708571" y="1496212"/>
          <a:ext cx="8504465" cy="450453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Brief summary: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uk-UA" sz="16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total volume of grain departed from France has almost halved over the week;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grain enroute (at sea) has barely changed and is still holding slightly below 1 million tons;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grain at sea heading towards China remains the largest and accounts for more than 30% of all French grain exports;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discharged grain has declined quite noticeably, by more than 35%;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Morocco and Spain are the only major importers seeing an upturn in discharged (imported) volumes over the week.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5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27216</xdr:colOff>
      <xdr:row>8</xdr:row>
      <xdr:rowOff>1778</xdr:rowOff>
    </xdr:from>
    <xdr:to>
      <xdr:col>14</xdr:col>
      <xdr:colOff>408216</xdr:colOff>
      <xdr:row>31</xdr:row>
      <xdr:rowOff>108854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153084</xdr:colOff>
      <xdr:row>0</xdr:row>
      <xdr:rowOff>51858</xdr:rowOff>
    </xdr:from>
    <xdr:to>
      <xdr:col>5</xdr:col>
      <xdr:colOff>544175</xdr:colOff>
      <xdr:row>6</xdr:row>
      <xdr:rowOff>15805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33BF150-97A7-8F44-8364-C34E541F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084" y="51858"/>
          <a:ext cx="3864349" cy="108842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95250</xdr:rowOff>
    </xdr:from>
    <xdr:to>
      <xdr:col>14</xdr:col>
      <xdr:colOff>408214</xdr:colOff>
      <xdr:row>56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14</xdr:col>
      <xdr:colOff>408214</xdr:colOff>
      <xdr:row>80</xdr:row>
      <xdr:rowOff>68035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421822</xdr:colOff>
      <xdr:row>31</xdr:row>
      <xdr:rowOff>95249</xdr:rowOff>
    </xdr:from>
    <xdr:to>
      <xdr:col>28</xdr:col>
      <xdr:colOff>571500</xdr:colOff>
      <xdr:row>56</xdr:row>
      <xdr:rowOff>13606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421822</xdr:colOff>
      <xdr:row>56</xdr:row>
      <xdr:rowOff>1</xdr:rowOff>
    </xdr:from>
    <xdr:to>
      <xdr:col>28</xdr:col>
      <xdr:colOff>571501</xdr:colOff>
      <xdr:row>80</xdr:row>
      <xdr:rowOff>68035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13606</xdr:rowOff>
    </xdr:from>
    <xdr:to>
      <xdr:col>8</xdr:col>
      <xdr:colOff>1604283</xdr:colOff>
      <xdr:row>62</xdr:row>
      <xdr:rowOff>99784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21170</xdr:rowOff>
    </xdr:from>
    <xdr:to>
      <xdr:col>8</xdr:col>
      <xdr:colOff>379640</xdr:colOff>
      <xdr:row>59</xdr:row>
      <xdr:rowOff>107348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59</xdr:row>
      <xdr:rowOff>122463</xdr:rowOff>
    </xdr:from>
    <xdr:to>
      <xdr:col>8</xdr:col>
      <xdr:colOff>381001</xdr:colOff>
      <xdr:row>86</xdr:row>
      <xdr:rowOff>95248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20409</xdr:rowOff>
    </xdr:from>
    <xdr:to>
      <xdr:col>7</xdr:col>
      <xdr:colOff>438150</xdr:colOff>
      <xdr:row>72</xdr:row>
      <xdr:rowOff>172809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3:N21" totalsRowShown="0" headerRowDxfId="57" dataDxfId="55" headerRowBorderDxfId="56" tableBorderDxfId="54" totalsRowBorderDxfId="53">
  <autoFilter ref="A3:N21"/>
  <sortState ref="A4:N13">
    <sortCondition ref="N3:N13"/>
  </sortState>
  <tableColumns count="14">
    <tableColumn id="1" name="Volume, tons" dataDxfId="52" dataCellStyle="Финансовый"/>
    <tableColumn id="2" name="Grain type" dataDxfId="51" dataCellStyle="Обычный 10"/>
    <tableColumn id="3" name="Vessel name" dataDxfId="50" dataCellStyle="Обычный"/>
    <tableColumn id="4" name="POL" dataDxfId="49" dataCellStyle="Обычный 10"/>
    <tableColumn id="5" name="Terminal of loading" dataDxfId="48" dataCellStyle="Обычный 10"/>
    <tableColumn id="6" name="Berth" dataDxfId="47" dataCellStyle="Обычный 21"/>
    <tableColumn id="7" name="Discharge country" dataDxfId="46" dataCellStyle="Обычный 10"/>
    <tableColumn id="8" name="POD" dataDxfId="45" dataCellStyle="Обычный 4 6"/>
    <tableColumn id="11" name="Shipper" dataDxfId="44"/>
    <tableColumn id="9" name="Importer / receiver" dataDxfId="43" dataCellStyle="Финансовый"/>
    <tableColumn id="10" name="Ship owner/manager" dataDxfId="42" dataCellStyle="Обычный 21"/>
    <tableColumn id="12" name="DWT" dataDxfId="41" dataCellStyle="Обычный 21"/>
    <tableColumn id="13" name="IMO" dataDxfId="40" dataCellStyle="Обычный 21"/>
    <tableColumn id="14" name="Departure Date" dataDxfId="3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3:O18" totalsRowShown="0" headerRowDxfId="36" headerRowBorderDxfId="35" tableBorderDxfId="34" totalsRowBorderDxfId="33">
  <autoFilter ref="A3:O18"/>
  <sortState ref="A4:O75">
    <sortCondition ref="N3:N75"/>
  </sortState>
  <tableColumns count="15">
    <tableColumn id="1" name="Volume, tons" dataDxfId="32"/>
    <tableColumn id="2" name="Grain type" dataDxfId="31" dataCellStyle="Обычный 10"/>
    <tableColumn id="3" name="Vessel name" dataDxfId="30" dataCellStyle="Обычный 10"/>
    <tableColumn id="4" name="POL" dataDxfId="29" dataCellStyle="Обычный 10"/>
    <tableColumn id="5" name="Terminal of loading" dataDxfId="28"/>
    <tableColumn id="6" name="Berth" dataDxfId="27"/>
    <tableColumn id="7" name="Discharge country" dataDxfId="26" dataCellStyle="Финансовый"/>
    <tableColumn id="8" name="POD" dataDxfId="25"/>
    <tableColumn id="9" name="Shipper" dataDxfId="24"/>
    <tableColumn id="10" name="Importer/Receiver" dataDxfId="23"/>
    <tableColumn id="11" name="Ship owner/manager" dataDxfId="22"/>
    <tableColumn id="12" name="DWT" dataDxfId="21"/>
    <tableColumn id="13" name="IMO" dataDxfId="20"/>
    <tableColumn id="14" name="Departure Date" dataDxfId="19"/>
    <tableColumn id="15" name="Date of discharge" dataDxfId="1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3:N37" totalsRowShown="0" headerRowDxfId="17" headerRowBorderDxfId="16" tableBorderDxfId="15" totalsRowBorderDxfId="14">
  <autoFilter ref="A3:N37"/>
  <sortState ref="A4:N295">
    <sortCondition ref="N3:N295"/>
  </sortState>
  <tableColumns count="14">
    <tableColumn id="1" name="Volume, tons" dataDxfId="13" dataCellStyle="Финансовый"/>
    <tableColumn id="2" name="Grain type" dataDxfId="12" dataCellStyle="Обычный 10"/>
    <tableColumn id="3" name="Vessel name" dataDxfId="11"/>
    <tableColumn id="4" name="POL" dataDxfId="10"/>
    <tableColumn id="5" name="Terminal of loading" dataDxfId="9" dataCellStyle="Обычный 10"/>
    <tableColumn id="6" name="Berth" dataDxfId="8"/>
    <tableColumn id="7" name="Discharge country" dataDxfId="7"/>
    <tableColumn id="10" name="POD" dataDxfId="6" dataCellStyle="Обычный 10"/>
    <tableColumn id="8" name="Shipper" dataDxfId="5" dataCellStyle="Финансовый"/>
    <tableColumn id="14" name="Importer/Receiver" dataDxfId="4"/>
    <tableColumn id="9" name="Ship owner/manager" dataDxfId="3" dataCellStyle="Финансовый"/>
    <tableColumn id="11" name="DWT" dataDxfId="2"/>
    <tableColumn id="12" name="IMO" dataDxfId="1"/>
    <tableColumn id="13" name="Departure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zoomScale="70" zoomScaleNormal="70" workbookViewId="0">
      <pane ySplit="8" topLeftCell="A18" activePane="bottomLeft" state="frozen"/>
      <selection pane="bottomLeft" activeCell="AH64" sqref="AH64"/>
    </sheetView>
  </sheetViews>
  <sheetFormatPr defaultColWidth="8.85546875" defaultRowHeight="15"/>
  <cols>
    <col min="3" max="3" width="10.42578125" bestFit="1" customWidth="1"/>
    <col min="18" max="18" width="11" bestFit="1" customWidth="1"/>
  </cols>
  <sheetData>
    <row r="1" spans="1:29" s="8" customFormat="1" ht="15.95" customHeight="1">
      <c r="A1" s="153" t="s">
        <v>35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</row>
    <row r="2" spans="1:29" s="8" customFormat="1" ht="15.7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</row>
    <row r="3" spans="1:29" s="8" customFormat="1" ht="15.7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</row>
    <row r="4" spans="1:29" s="8" customFormat="1" ht="15.7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</row>
    <row r="5" spans="1:29" s="8" customFormat="1" ht="15.75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</row>
    <row r="6" spans="1:29" s="8" customFormat="1" ht="9.9499999999999993" customHeight="1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29" s="8" customFormat="1" ht="15.75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</row>
    <row r="8" spans="1:29" s="8" customFormat="1" ht="12" customHeight="1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</row>
    <row r="13" spans="1:29">
      <c r="F13" s="2"/>
      <c r="G13" s="2"/>
    </row>
    <row r="14" spans="1:29">
      <c r="B14" t="s">
        <v>17</v>
      </c>
      <c r="C14">
        <v>16300</v>
      </c>
      <c r="G14" s="2"/>
    </row>
    <row r="15" spans="1:29">
      <c r="B15" t="s">
        <v>5</v>
      </c>
      <c r="C15">
        <v>6000</v>
      </c>
      <c r="G15" s="2"/>
    </row>
    <row r="16" spans="1:29">
      <c r="B16" t="s">
        <v>7</v>
      </c>
      <c r="C16">
        <v>75000</v>
      </c>
      <c r="G16" s="2"/>
    </row>
    <row r="17" spans="2:18">
      <c r="B17" t="s">
        <v>72</v>
      </c>
      <c r="C17" t="s">
        <v>43</v>
      </c>
      <c r="G17" s="2"/>
    </row>
    <row r="18" spans="2:18">
      <c r="B18" t="s">
        <v>0</v>
      </c>
      <c r="C18">
        <v>27500</v>
      </c>
      <c r="G18" s="2"/>
    </row>
    <row r="19" spans="2:18">
      <c r="B19" t="s">
        <v>134</v>
      </c>
      <c r="C19" t="s">
        <v>43</v>
      </c>
      <c r="G19" s="2"/>
    </row>
    <row r="20" spans="2:18">
      <c r="B20" t="s">
        <v>115</v>
      </c>
      <c r="C20">
        <v>317000</v>
      </c>
      <c r="G20" s="2"/>
    </row>
    <row r="21" spans="2:18">
      <c r="B21" t="s">
        <v>112</v>
      </c>
      <c r="C21" t="s">
        <v>43</v>
      </c>
      <c r="G21" s="2"/>
    </row>
    <row r="22" spans="2:18">
      <c r="B22" t="s">
        <v>34</v>
      </c>
      <c r="C22">
        <v>18520</v>
      </c>
      <c r="G22" s="2"/>
    </row>
    <row r="23" spans="2:18">
      <c r="B23" s="2"/>
    </row>
    <row r="32" spans="2:18">
      <c r="Q32" t="s">
        <v>29</v>
      </c>
      <c r="R32" t="s">
        <v>32</v>
      </c>
    </row>
    <row r="33" spans="17:18">
      <c r="Q33">
        <v>6</v>
      </c>
      <c r="R33" s="7">
        <v>6761528</v>
      </c>
    </row>
    <row r="34" spans="17:18">
      <c r="Q34">
        <v>7</v>
      </c>
      <c r="R34" s="7">
        <v>7379023</v>
      </c>
    </row>
    <row r="35" spans="17:18">
      <c r="Q35">
        <v>8</v>
      </c>
      <c r="R35" s="7">
        <v>7083011</v>
      </c>
    </row>
    <row r="36" spans="17:18">
      <c r="Q36">
        <v>9</v>
      </c>
      <c r="R36" s="7">
        <v>7037524</v>
      </c>
    </row>
    <row r="37" spans="17:18">
      <c r="Q37">
        <v>10</v>
      </c>
      <c r="R37" s="7">
        <v>7487824</v>
      </c>
    </row>
    <row r="38" spans="17:18">
      <c r="Q38">
        <v>11</v>
      </c>
      <c r="R38" s="7">
        <v>7361260</v>
      </c>
    </row>
    <row r="39" spans="17:18">
      <c r="Q39">
        <v>12</v>
      </c>
      <c r="R39" s="7">
        <v>7403658</v>
      </c>
    </row>
    <row r="40" spans="17:18">
      <c r="Q40">
        <v>13</v>
      </c>
      <c r="R40" s="7">
        <v>6761846</v>
      </c>
    </row>
    <row r="41" spans="17:18">
      <c r="Q41">
        <v>14</v>
      </c>
      <c r="R41" s="7">
        <v>6710442</v>
      </c>
    </row>
    <row r="42" spans="17:18">
      <c r="Q42">
        <v>15</v>
      </c>
      <c r="R42" s="7">
        <v>6629382</v>
      </c>
    </row>
    <row r="43" spans="17:18">
      <c r="Q43">
        <v>16</v>
      </c>
      <c r="R43" s="7">
        <v>6513066</v>
      </c>
    </row>
    <row r="44" spans="17:18">
      <c r="Q44">
        <v>17</v>
      </c>
      <c r="R44" s="7">
        <v>6240550</v>
      </c>
    </row>
    <row r="45" spans="17:18">
      <c r="Q45">
        <v>18</v>
      </c>
      <c r="R45" s="7">
        <v>6379486</v>
      </c>
    </row>
    <row r="46" spans="17:18">
      <c r="Q46">
        <v>19</v>
      </c>
      <c r="R46" s="7">
        <v>6167802</v>
      </c>
    </row>
    <row r="47" spans="17:18">
      <c r="Q47">
        <v>20</v>
      </c>
      <c r="R47" s="7">
        <v>5871762</v>
      </c>
    </row>
    <row r="48" spans="17:18">
      <c r="Q48">
        <v>21</v>
      </c>
      <c r="R48" s="7">
        <v>5872106</v>
      </c>
    </row>
    <row r="54" spans="20:20">
      <c r="T54" s="7"/>
    </row>
  </sheetData>
  <mergeCells count="1">
    <mergeCell ref="A1:A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zoomScale="70" zoomScaleNormal="70" workbookViewId="0">
      <selection sqref="A1:N1"/>
    </sheetView>
  </sheetViews>
  <sheetFormatPr defaultColWidth="9.140625" defaultRowHeight="15"/>
  <cols>
    <col min="1" max="1" width="17" style="18" customWidth="1"/>
    <col min="2" max="2" width="22.140625" style="4" customWidth="1"/>
    <col min="3" max="3" width="30.42578125" style="5" bestFit="1" customWidth="1"/>
    <col min="4" max="4" width="18.28515625" style="2" customWidth="1"/>
    <col min="5" max="5" width="17" style="50" customWidth="1"/>
    <col min="6" max="7" width="14.85546875" style="2" customWidth="1"/>
    <col min="8" max="9" width="26.42578125" style="2" customWidth="1"/>
    <col min="10" max="10" width="33.42578125" style="2" bestFit="1" customWidth="1"/>
    <col min="11" max="11" width="40.5703125" style="45" bestFit="1" customWidth="1"/>
    <col min="12" max="12" width="16.85546875" style="54" customWidth="1"/>
    <col min="13" max="13" width="24.28515625" style="78" bestFit="1" customWidth="1"/>
    <col min="14" max="14" width="18.28515625" style="1" bestFit="1" customWidth="1"/>
    <col min="15" max="16384" width="9.140625" style="1"/>
  </cols>
  <sheetData>
    <row r="1" spans="1:14" ht="19.5">
      <c r="A1" s="158" t="s">
        <v>136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3" spans="1:14">
      <c r="A3" s="17" t="s">
        <v>10</v>
      </c>
      <c r="B3" s="14" t="s">
        <v>8</v>
      </c>
      <c r="C3" s="14" t="s">
        <v>11</v>
      </c>
      <c r="D3" s="28" t="s">
        <v>2</v>
      </c>
      <c r="E3" s="28" t="s">
        <v>6</v>
      </c>
      <c r="F3" s="28" t="s">
        <v>33</v>
      </c>
      <c r="G3" s="28" t="s">
        <v>20</v>
      </c>
      <c r="H3" s="28" t="s">
        <v>1</v>
      </c>
      <c r="I3" s="28" t="s">
        <v>4</v>
      </c>
      <c r="J3" s="14" t="s">
        <v>42</v>
      </c>
      <c r="K3" s="14" t="s">
        <v>12</v>
      </c>
      <c r="L3" s="19" t="s">
        <v>13</v>
      </c>
      <c r="M3" s="97" t="s">
        <v>37</v>
      </c>
      <c r="N3" s="96" t="s">
        <v>9</v>
      </c>
    </row>
    <row r="4" spans="1:14" ht="15" customHeight="1">
      <c r="A4" s="127">
        <v>30000</v>
      </c>
      <c r="B4" s="119" t="s">
        <v>3</v>
      </c>
      <c r="C4" s="114" t="s">
        <v>138</v>
      </c>
      <c r="D4" s="114" t="s">
        <v>48</v>
      </c>
      <c r="E4" s="114" t="s">
        <v>50</v>
      </c>
      <c r="F4" s="114"/>
      <c r="G4" s="114" t="s">
        <v>7</v>
      </c>
      <c r="H4" s="114" t="s">
        <v>73</v>
      </c>
      <c r="I4" s="114"/>
      <c r="J4" s="114"/>
      <c r="K4" s="114"/>
      <c r="L4" s="115">
        <v>31956</v>
      </c>
      <c r="M4" s="116">
        <v>9489833</v>
      </c>
      <c r="N4" s="117">
        <v>45866</v>
      </c>
    </row>
    <row r="5" spans="1:14" ht="15" customHeight="1">
      <c r="A5" s="127">
        <v>60000</v>
      </c>
      <c r="B5" s="119" t="s">
        <v>26</v>
      </c>
      <c r="C5" s="114" t="s">
        <v>166</v>
      </c>
      <c r="D5" s="114" t="s">
        <v>48</v>
      </c>
      <c r="E5" s="114" t="s">
        <v>49</v>
      </c>
      <c r="F5" s="114"/>
      <c r="G5" s="114" t="s">
        <v>139</v>
      </c>
      <c r="H5" s="114"/>
      <c r="I5" s="114" t="s">
        <v>140</v>
      </c>
      <c r="J5" s="114"/>
      <c r="K5" s="114"/>
      <c r="L5" s="115">
        <v>82442</v>
      </c>
      <c r="M5" s="116">
        <v>9887358</v>
      </c>
      <c r="N5" s="117">
        <v>45866</v>
      </c>
    </row>
    <row r="6" spans="1:14" ht="15" customHeight="1">
      <c r="A6" s="127">
        <v>3500</v>
      </c>
      <c r="B6" s="119" t="s">
        <v>141</v>
      </c>
      <c r="C6" s="114" t="s">
        <v>167</v>
      </c>
      <c r="D6" s="114" t="s">
        <v>142</v>
      </c>
      <c r="E6" s="114"/>
      <c r="F6" s="114"/>
      <c r="G6" s="114" t="s">
        <v>34</v>
      </c>
      <c r="H6" s="114" t="s">
        <v>174</v>
      </c>
      <c r="I6" s="114"/>
      <c r="J6" s="114"/>
      <c r="K6" s="114"/>
      <c r="L6" s="115">
        <v>3300</v>
      </c>
      <c r="M6" s="116">
        <v>9224104</v>
      </c>
      <c r="N6" s="118">
        <v>45867</v>
      </c>
    </row>
    <row r="7" spans="1:14" ht="15" customHeight="1">
      <c r="A7" s="127">
        <v>5000</v>
      </c>
      <c r="B7" s="119" t="s">
        <v>3</v>
      </c>
      <c r="C7" s="114" t="s">
        <v>143</v>
      </c>
      <c r="D7" s="114" t="s">
        <v>130</v>
      </c>
      <c r="E7" s="114" t="s">
        <v>131</v>
      </c>
      <c r="F7" s="114"/>
      <c r="G7" s="114" t="s">
        <v>144</v>
      </c>
      <c r="H7" s="114" t="s">
        <v>145</v>
      </c>
      <c r="I7" s="114"/>
      <c r="J7" s="114"/>
      <c r="K7" s="114"/>
      <c r="L7" s="115">
        <v>6060</v>
      </c>
      <c r="M7" s="116">
        <v>9437763</v>
      </c>
      <c r="N7" s="117">
        <v>45868</v>
      </c>
    </row>
    <row r="8" spans="1:14" ht="15" customHeight="1">
      <c r="A8" s="127">
        <v>4000</v>
      </c>
      <c r="B8" s="119" t="s">
        <v>141</v>
      </c>
      <c r="C8" s="114" t="s">
        <v>168</v>
      </c>
      <c r="D8" s="114" t="s">
        <v>146</v>
      </c>
      <c r="E8" s="114"/>
      <c r="F8" s="114"/>
      <c r="G8" s="114" t="s">
        <v>34</v>
      </c>
      <c r="H8" s="114" t="s">
        <v>147</v>
      </c>
      <c r="I8" s="114"/>
      <c r="J8" s="114"/>
      <c r="K8" s="114"/>
      <c r="L8" s="115">
        <v>4507</v>
      </c>
      <c r="M8" s="116">
        <v>9404235</v>
      </c>
      <c r="N8" s="118">
        <v>45868</v>
      </c>
    </row>
    <row r="9" spans="1:14" ht="15" customHeight="1">
      <c r="A9" s="127">
        <v>4800</v>
      </c>
      <c r="B9" s="119"/>
      <c r="C9" s="114" t="s">
        <v>148</v>
      </c>
      <c r="D9" s="114" t="s">
        <v>51</v>
      </c>
      <c r="E9" s="114" t="s">
        <v>52</v>
      </c>
      <c r="F9" s="114"/>
      <c r="G9" s="114" t="s">
        <v>47</v>
      </c>
      <c r="H9" s="114" t="s">
        <v>56</v>
      </c>
      <c r="I9" s="114"/>
      <c r="J9" s="114"/>
      <c r="K9" s="114"/>
      <c r="L9" s="115">
        <v>5049</v>
      </c>
      <c r="M9" s="116">
        <v>9771468</v>
      </c>
      <c r="N9" s="117">
        <v>45868</v>
      </c>
    </row>
    <row r="10" spans="1:14" ht="15" customHeight="1">
      <c r="A10" s="127">
        <v>3000</v>
      </c>
      <c r="B10" s="119"/>
      <c r="C10" s="114" t="s">
        <v>149</v>
      </c>
      <c r="D10" s="114" t="s">
        <v>80</v>
      </c>
      <c r="E10" s="114"/>
      <c r="F10" s="114"/>
      <c r="G10" s="114" t="s">
        <v>34</v>
      </c>
      <c r="H10" s="114" t="s">
        <v>45</v>
      </c>
      <c r="I10" s="114"/>
      <c r="J10" s="114"/>
      <c r="K10" s="114"/>
      <c r="L10" s="115">
        <v>3158</v>
      </c>
      <c r="M10" s="116">
        <v>9197818</v>
      </c>
      <c r="N10" s="117">
        <v>45869</v>
      </c>
    </row>
    <row r="11" spans="1:14">
      <c r="A11" s="127">
        <v>4020</v>
      </c>
      <c r="B11" s="119" t="s">
        <v>141</v>
      </c>
      <c r="C11" s="114" t="s">
        <v>169</v>
      </c>
      <c r="D11" s="114" t="s">
        <v>53</v>
      </c>
      <c r="E11" s="114"/>
      <c r="F11" s="114"/>
      <c r="G11" s="114" t="s">
        <v>34</v>
      </c>
      <c r="H11" s="114" t="s">
        <v>150</v>
      </c>
      <c r="I11" s="114"/>
      <c r="J11" s="114"/>
      <c r="K11" s="114"/>
      <c r="L11" s="115">
        <v>4933</v>
      </c>
      <c r="M11" s="116">
        <v>9360491</v>
      </c>
      <c r="N11" s="118">
        <v>45869</v>
      </c>
    </row>
    <row r="12" spans="1:14">
      <c r="A12" s="127">
        <v>15000</v>
      </c>
      <c r="B12" s="119" t="s">
        <v>3</v>
      </c>
      <c r="C12" s="114" t="s">
        <v>151</v>
      </c>
      <c r="D12" s="114" t="s">
        <v>48</v>
      </c>
      <c r="E12" s="114" t="s">
        <v>50</v>
      </c>
      <c r="F12" s="114"/>
      <c r="G12" s="114" t="s">
        <v>7</v>
      </c>
      <c r="H12" s="114" t="s">
        <v>73</v>
      </c>
      <c r="I12" s="114"/>
      <c r="J12" s="114"/>
      <c r="K12" s="114"/>
      <c r="L12" s="115">
        <v>19998</v>
      </c>
      <c r="M12" s="116">
        <v>9805295</v>
      </c>
      <c r="N12" s="117">
        <v>45869</v>
      </c>
    </row>
    <row r="13" spans="1:14">
      <c r="A13" s="127">
        <v>2600</v>
      </c>
      <c r="B13" s="119" t="s">
        <v>3</v>
      </c>
      <c r="C13" s="114" t="s">
        <v>170</v>
      </c>
      <c r="D13" s="114" t="s">
        <v>146</v>
      </c>
      <c r="E13" s="114"/>
      <c r="F13" s="114"/>
      <c r="G13" s="114" t="s">
        <v>5</v>
      </c>
      <c r="H13" s="114" t="s">
        <v>152</v>
      </c>
      <c r="I13" s="114"/>
      <c r="J13" s="114"/>
      <c r="K13" s="114"/>
      <c r="L13" s="115">
        <v>3410</v>
      </c>
      <c r="M13" s="116">
        <v>9559638</v>
      </c>
      <c r="N13" s="118">
        <v>45870</v>
      </c>
    </row>
    <row r="14" spans="1:14">
      <c r="A14" s="127">
        <v>4300</v>
      </c>
      <c r="B14" s="119"/>
      <c r="C14" s="114" t="s">
        <v>153</v>
      </c>
      <c r="D14" s="114" t="s">
        <v>80</v>
      </c>
      <c r="E14" s="114"/>
      <c r="F14" s="114"/>
      <c r="G14" s="114" t="s">
        <v>17</v>
      </c>
      <c r="H14" s="114" t="s">
        <v>18</v>
      </c>
      <c r="I14" s="114"/>
      <c r="J14" s="114"/>
      <c r="K14" s="114"/>
      <c r="L14" s="115">
        <v>4536</v>
      </c>
      <c r="M14" s="116">
        <v>9361342</v>
      </c>
      <c r="N14" s="117">
        <v>45870</v>
      </c>
    </row>
    <row r="15" spans="1:14">
      <c r="A15" s="127">
        <v>11500</v>
      </c>
      <c r="B15" s="119"/>
      <c r="C15" s="114" t="s">
        <v>154</v>
      </c>
      <c r="D15" s="114" t="s">
        <v>48</v>
      </c>
      <c r="E15" s="114" t="s">
        <v>50</v>
      </c>
      <c r="F15" s="114"/>
      <c r="G15" s="114" t="s">
        <v>155</v>
      </c>
      <c r="H15" s="114" t="s">
        <v>156</v>
      </c>
      <c r="I15" s="114"/>
      <c r="J15" s="114"/>
      <c r="K15" s="114"/>
      <c r="L15" s="115">
        <v>4500</v>
      </c>
      <c r="M15" s="116">
        <v>9361768</v>
      </c>
      <c r="N15" s="117">
        <v>45870</v>
      </c>
    </row>
    <row r="16" spans="1:14">
      <c r="A16" s="127">
        <v>7300</v>
      </c>
      <c r="B16" s="119" t="s">
        <v>141</v>
      </c>
      <c r="C16" s="114" t="s">
        <v>171</v>
      </c>
      <c r="D16" s="114" t="s">
        <v>53</v>
      </c>
      <c r="E16" s="114"/>
      <c r="F16" s="114"/>
      <c r="G16" s="114" t="s">
        <v>17</v>
      </c>
      <c r="H16" s="114" t="s">
        <v>18</v>
      </c>
      <c r="I16" s="114"/>
      <c r="J16" s="114"/>
      <c r="K16" s="114"/>
      <c r="L16" s="115">
        <v>8543</v>
      </c>
      <c r="M16" s="128">
        <v>9851969</v>
      </c>
      <c r="N16" s="118">
        <v>45870</v>
      </c>
    </row>
    <row r="17" spans="1:14">
      <c r="A17" s="127">
        <v>12000</v>
      </c>
      <c r="B17" s="119" t="s">
        <v>3</v>
      </c>
      <c r="C17" s="114" t="s">
        <v>157</v>
      </c>
      <c r="D17" s="114" t="s">
        <v>53</v>
      </c>
      <c r="E17" s="114" t="s">
        <v>57</v>
      </c>
      <c r="F17" s="114"/>
      <c r="G17" s="114" t="s">
        <v>158</v>
      </c>
      <c r="H17" s="114" t="s">
        <v>159</v>
      </c>
      <c r="I17" s="114" t="s">
        <v>65</v>
      </c>
      <c r="J17" s="114"/>
      <c r="K17" s="114"/>
      <c r="L17" s="115">
        <v>12223</v>
      </c>
      <c r="M17" s="116">
        <v>9522063</v>
      </c>
      <c r="N17" s="117">
        <v>45870</v>
      </c>
    </row>
    <row r="18" spans="1:14" s="124" customFormat="1">
      <c r="A18" s="127">
        <v>4000</v>
      </c>
      <c r="B18" s="119" t="s">
        <v>59</v>
      </c>
      <c r="C18" s="114" t="s">
        <v>160</v>
      </c>
      <c r="D18" s="114" t="s">
        <v>61</v>
      </c>
      <c r="E18" s="114" t="s">
        <v>62</v>
      </c>
      <c r="F18" s="114"/>
      <c r="G18" s="114" t="s">
        <v>34</v>
      </c>
      <c r="H18" s="114" t="s">
        <v>132</v>
      </c>
      <c r="I18" s="114" t="s">
        <v>140</v>
      </c>
      <c r="J18" s="114"/>
      <c r="K18" s="114"/>
      <c r="L18" s="115">
        <v>5094</v>
      </c>
      <c r="M18" s="116">
        <v>9757125</v>
      </c>
      <c r="N18" s="117">
        <v>45871</v>
      </c>
    </row>
    <row r="19" spans="1:14">
      <c r="A19" s="127">
        <v>33000</v>
      </c>
      <c r="B19" s="119" t="s">
        <v>3</v>
      </c>
      <c r="C19" s="114" t="s">
        <v>161</v>
      </c>
      <c r="D19" s="114" t="s">
        <v>48</v>
      </c>
      <c r="E19" s="114" t="s">
        <v>49</v>
      </c>
      <c r="F19" s="114"/>
      <c r="G19" s="114" t="s">
        <v>162</v>
      </c>
      <c r="H19" s="114" t="s">
        <v>163</v>
      </c>
      <c r="I19" s="114" t="s">
        <v>164</v>
      </c>
      <c r="J19" s="114"/>
      <c r="K19" s="114"/>
      <c r="L19" s="115">
        <v>39376</v>
      </c>
      <c r="M19" s="116">
        <v>9743227</v>
      </c>
      <c r="N19" s="117">
        <v>45871</v>
      </c>
    </row>
    <row r="20" spans="1:14">
      <c r="A20" s="127">
        <v>27500</v>
      </c>
      <c r="B20" s="119" t="s">
        <v>3</v>
      </c>
      <c r="C20" s="114" t="s">
        <v>172</v>
      </c>
      <c r="D20" s="114" t="s">
        <v>48</v>
      </c>
      <c r="E20" s="114"/>
      <c r="F20" s="114"/>
      <c r="G20" s="114" t="s">
        <v>0</v>
      </c>
      <c r="H20" s="114" t="s">
        <v>165</v>
      </c>
      <c r="I20" s="114" t="s">
        <v>55</v>
      </c>
      <c r="J20" s="114"/>
      <c r="K20" s="114"/>
      <c r="L20" s="115">
        <v>28346</v>
      </c>
      <c r="M20" s="116">
        <v>9551351</v>
      </c>
      <c r="N20" s="118">
        <v>45871</v>
      </c>
    </row>
    <row r="21" spans="1:14">
      <c r="A21" s="127">
        <v>3300</v>
      </c>
      <c r="B21" s="119" t="s">
        <v>26</v>
      </c>
      <c r="C21" s="114" t="s">
        <v>173</v>
      </c>
      <c r="D21" s="114" t="s">
        <v>48</v>
      </c>
      <c r="E21" s="114"/>
      <c r="F21" s="114"/>
      <c r="G21" s="114" t="s">
        <v>123</v>
      </c>
      <c r="H21" s="114"/>
      <c r="I21" s="114"/>
      <c r="J21" s="114"/>
      <c r="K21" s="114"/>
      <c r="L21" s="115">
        <v>4135</v>
      </c>
      <c r="M21" s="116">
        <v>9136204</v>
      </c>
      <c r="N21" s="118">
        <v>45872</v>
      </c>
    </row>
    <row r="22" spans="1:14">
      <c r="A22" s="109"/>
      <c r="B22" s="109"/>
      <c r="C22" s="125"/>
      <c r="D22" s="125"/>
      <c r="E22" s="125"/>
      <c r="F22" s="125"/>
      <c r="G22" s="125"/>
      <c r="H22" s="125"/>
      <c r="I22" s="125"/>
      <c r="J22" s="125"/>
      <c r="K22" s="125"/>
      <c r="L22" s="109"/>
      <c r="M22" s="110"/>
      <c r="N22" s="126"/>
    </row>
    <row r="23" spans="1:14" ht="18">
      <c r="A23" s="157" t="s">
        <v>38</v>
      </c>
      <c r="B23" s="157"/>
      <c r="C23" s="31">
        <f>SUM(Таблица1[Volume, tons])</f>
        <v>234820</v>
      </c>
      <c r="D23" s="31"/>
      <c r="E23" s="23"/>
      <c r="F23" s="27"/>
      <c r="G23" s="84"/>
      <c r="H23" s="35"/>
      <c r="I23" s="36"/>
      <c r="J23" s="37"/>
      <c r="K23" s="44"/>
    </row>
    <row r="24" spans="1:14" ht="18">
      <c r="A24" s="77"/>
      <c r="B24" s="24" t="s">
        <v>14</v>
      </c>
      <c r="C24" s="25" t="s">
        <v>175</v>
      </c>
      <c r="D24" s="33"/>
      <c r="E24" s="20"/>
      <c r="F24" s="20"/>
      <c r="G24" s="42"/>
      <c r="H24" s="35"/>
      <c r="I24" s="36"/>
      <c r="J24" s="37"/>
      <c r="K24" s="44"/>
    </row>
    <row r="25" spans="1:14" ht="15.75">
      <c r="B25" s="1"/>
      <c r="C25" s="95"/>
      <c r="D25" s="34"/>
      <c r="E25" s="49"/>
      <c r="F25" s="33"/>
      <c r="G25" s="33"/>
      <c r="H25" s="33"/>
      <c r="I25" s="33"/>
      <c r="J25" s="37"/>
      <c r="K25" s="44"/>
    </row>
    <row r="26" spans="1:14">
      <c r="A26" s="159"/>
      <c r="B26" s="160"/>
      <c r="C26" s="9" t="s">
        <v>137</v>
      </c>
      <c r="D26" s="9" t="s">
        <v>76</v>
      </c>
      <c r="E26" s="10" t="s">
        <v>16</v>
      </c>
      <c r="I26" s="37"/>
      <c r="J26" s="37"/>
      <c r="K26" s="44"/>
    </row>
    <row r="27" spans="1:14">
      <c r="A27" s="161" t="s">
        <v>15</v>
      </c>
      <c r="B27" s="161"/>
      <c r="C27" s="10">
        <v>18</v>
      </c>
      <c r="D27" s="10">
        <v>19</v>
      </c>
      <c r="E27" s="11" t="s">
        <v>46</v>
      </c>
    </row>
    <row r="28" spans="1:14">
      <c r="A28" s="156" t="s">
        <v>22</v>
      </c>
      <c r="B28" s="156"/>
      <c r="C28" s="46">
        <v>13</v>
      </c>
      <c r="D28" s="46">
        <v>9</v>
      </c>
      <c r="E28" s="12" t="s">
        <v>135</v>
      </c>
    </row>
    <row r="29" spans="1:14">
      <c r="A29" s="155" t="s">
        <v>21</v>
      </c>
      <c r="B29" s="155"/>
      <c r="C29" s="46">
        <v>4</v>
      </c>
      <c r="D29" s="46">
        <v>7</v>
      </c>
      <c r="E29" s="12" t="s">
        <v>66</v>
      </c>
      <c r="I29" s="37"/>
      <c r="J29" s="37"/>
      <c r="K29" s="44"/>
    </row>
    <row r="30" spans="1:14">
      <c r="A30" s="156" t="s">
        <v>23</v>
      </c>
      <c r="B30" s="156"/>
      <c r="C30" s="46" t="s">
        <v>43</v>
      </c>
      <c r="D30" s="46">
        <v>2</v>
      </c>
      <c r="E30" s="12" t="s">
        <v>68</v>
      </c>
      <c r="I30" s="37"/>
      <c r="J30" s="37"/>
      <c r="K30" s="44"/>
    </row>
    <row r="31" spans="1:14">
      <c r="A31" s="156" t="s">
        <v>24</v>
      </c>
      <c r="B31" s="156"/>
      <c r="C31" s="46">
        <v>1</v>
      </c>
      <c r="D31" s="46">
        <v>1</v>
      </c>
      <c r="E31" s="12" t="s">
        <v>67</v>
      </c>
      <c r="I31" s="37"/>
      <c r="J31" s="37"/>
      <c r="K31" s="44"/>
    </row>
    <row r="32" spans="1:14">
      <c r="A32" s="83"/>
      <c r="C32" s="22"/>
      <c r="D32" s="22"/>
      <c r="I32" s="37"/>
      <c r="J32" s="37"/>
      <c r="K32" s="44"/>
      <c r="M32" s="82"/>
    </row>
    <row r="33" spans="1:13">
      <c r="A33" s="83"/>
      <c r="B33" s="1"/>
      <c r="C33" s="22"/>
      <c r="D33" s="22"/>
      <c r="G33" s="1"/>
      <c r="H33" s="1"/>
      <c r="I33" s="98"/>
      <c r="J33" s="98"/>
      <c r="K33" s="99"/>
      <c r="L33" s="51"/>
      <c r="M33" s="82"/>
    </row>
    <row r="34" spans="1:13">
      <c r="A34" s="83"/>
      <c r="B34" s="1"/>
      <c r="C34" s="16"/>
      <c r="D34" s="22"/>
      <c r="G34" s="1"/>
      <c r="H34" s="1"/>
      <c r="I34" s="98"/>
      <c r="J34" s="98"/>
      <c r="K34" s="99"/>
      <c r="L34" s="51"/>
      <c r="M34" s="82"/>
    </row>
    <row r="35" spans="1:13">
      <c r="A35" s="83"/>
      <c r="B35" s="1"/>
      <c r="C35" s="16"/>
      <c r="D35" s="22"/>
      <c r="G35" s="1"/>
      <c r="H35" s="1"/>
      <c r="I35" s="98"/>
      <c r="J35" s="100"/>
      <c r="K35" s="99"/>
      <c r="L35" s="51"/>
      <c r="M35" s="82"/>
    </row>
    <row r="36" spans="1:13">
      <c r="A36" s="83"/>
      <c r="B36" s="1"/>
      <c r="C36" s="16"/>
      <c r="D36" s="22"/>
      <c r="G36" s="1"/>
      <c r="H36" s="1"/>
      <c r="I36" s="98"/>
      <c r="J36" s="100"/>
      <c r="K36" s="99"/>
      <c r="L36" s="51"/>
      <c r="M36" s="82"/>
    </row>
    <row r="37" spans="1:13">
      <c r="A37" s="83"/>
      <c r="B37" s="1"/>
      <c r="C37" s="16"/>
      <c r="D37" s="22"/>
      <c r="G37" s="1"/>
      <c r="H37" s="1"/>
      <c r="I37" s="98"/>
      <c r="J37" s="100"/>
      <c r="K37" s="99"/>
      <c r="L37" s="51"/>
      <c r="M37" s="82"/>
    </row>
    <row r="38" spans="1:13">
      <c r="C38" s="2" t="s">
        <v>29</v>
      </c>
      <c r="D38" s="2" t="s">
        <v>36</v>
      </c>
      <c r="E38" s="2" t="s">
        <v>30</v>
      </c>
      <c r="I38" s="37"/>
      <c r="J38" s="100"/>
      <c r="K38" s="44"/>
    </row>
    <row r="39" spans="1:13">
      <c r="C39" s="108">
        <v>10</v>
      </c>
      <c r="D39">
        <v>174676</v>
      </c>
      <c r="E39" s="50">
        <v>12</v>
      </c>
      <c r="I39" s="37"/>
      <c r="J39" s="100"/>
      <c r="K39" s="44"/>
    </row>
    <row r="40" spans="1:13">
      <c r="A40" s="83"/>
      <c r="B40" s="1"/>
      <c r="C40" s="108">
        <v>11</v>
      </c>
      <c r="D40">
        <v>218175</v>
      </c>
      <c r="E40" s="49">
        <v>13</v>
      </c>
      <c r="F40" s="33"/>
      <c r="G40" s="1"/>
      <c r="H40" s="1"/>
      <c r="I40" s="98"/>
      <c r="J40" s="100"/>
      <c r="K40" s="99"/>
      <c r="L40" s="51"/>
      <c r="M40" s="82"/>
    </row>
    <row r="41" spans="1:13">
      <c r="C41" s="108">
        <v>12</v>
      </c>
      <c r="D41">
        <v>244221</v>
      </c>
      <c r="E41" s="50">
        <v>15</v>
      </c>
      <c r="I41" s="37"/>
      <c r="J41" s="100"/>
      <c r="K41" s="44"/>
    </row>
    <row r="42" spans="1:13">
      <c r="C42" s="108">
        <v>13</v>
      </c>
      <c r="D42">
        <v>185770</v>
      </c>
      <c r="E42" s="50">
        <v>11</v>
      </c>
      <c r="I42" s="37"/>
      <c r="J42" s="100"/>
      <c r="K42" s="44"/>
    </row>
    <row r="43" spans="1:13">
      <c r="C43" s="108">
        <v>14</v>
      </c>
      <c r="D43">
        <v>98600</v>
      </c>
      <c r="E43" s="50">
        <v>7</v>
      </c>
      <c r="I43" s="37"/>
      <c r="J43" s="100"/>
      <c r="K43" s="44"/>
    </row>
    <row r="44" spans="1:13">
      <c r="C44" s="108">
        <v>15</v>
      </c>
      <c r="D44">
        <v>244920</v>
      </c>
      <c r="E44" s="50">
        <v>13</v>
      </c>
      <c r="I44" s="37"/>
      <c r="J44" s="100"/>
      <c r="K44" s="44"/>
    </row>
    <row r="45" spans="1:13">
      <c r="C45" s="108">
        <v>16</v>
      </c>
      <c r="D45">
        <v>140580</v>
      </c>
      <c r="E45" s="50">
        <v>9</v>
      </c>
      <c r="I45" s="37"/>
      <c r="J45" s="100"/>
      <c r="K45" s="44"/>
    </row>
    <row r="46" spans="1:13">
      <c r="C46" s="108">
        <v>17</v>
      </c>
      <c r="D46">
        <v>219000</v>
      </c>
      <c r="E46" s="50">
        <v>13</v>
      </c>
      <c r="I46" s="37"/>
      <c r="J46" s="100"/>
      <c r="K46" s="44"/>
    </row>
    <row r="47" spans="1:13">
      <c r="C47" s="108">
        <v>18</v>
      </c>
      <c r="D47">
        <v>154650</v>
      </c>
      <c r="E47" s="50">
        <v>11</v>
      </c>
      <c r="I47" s="37"/>
      <c r="J47" s="100"/>
      <c r="K47" s="44"/>
    </row>
    <row r="48" spans="1:13">
      <c r="C48" s="108">
        <v>19</v>
      </c>
      <c r="D48">
        <v>235300</v>
      </c>
      <c r="E48" s="50">
        <v>15</v>
      </c>
      <c r="I48" s="37"/>
      <c r="J48" s="37"/>
      <c r="K48" s="44"/>
    </row>
    <row r="49" spans="3:11">
      <c r="C49" s="108">
        <v>20</v>
      </c>
      <c r="D49">
        <v>230500</v>
      </c>
      <c r="E49" s="50">
        <v>13</v>
      </c>
      <c r="I49" s="37"/>
      <c r="J49" s="37"/>
      <c r="K49" s="44"/>
    </row>
    <row r="50" spans="3:11">
      <c r="C50" s="108">
        <v>21</v>
      </c>
      <c r="D50">
        <v>123800</v>
      </c>
      <c r="E50" s="50">
        <v>10</v>
      </c>
      <c r="I50" s="37"/>
      <c r="J50" s="37"/>
      <c r="K50" s="44"/>
    </row>
    <row r="51" spans="3:11">
      <c r="C51" s="108">
        <v>22</v>
      </c>
      <c r="D51" s="53">
        <v>258262</v>
      </c>
      <c r="E51" s="50">
        <v>13</v>
      </c>
      <c r="I51" s="37"/>
      <c r="J51" s="37"/>
      <c r="K51" s="44"/>
    </row>
    <row r="52" spans="3:11">
      <c r="C52" s="108">
        <v>23</v>
      </c>
      <c r="D52" s="53">
        <v>233070</v>
      </c>
      <c r="E52" s="50">
        <v>14</v>
      </c>
      <c r="I52" s="37"/>
      <c r="J52" s="37"/>
      <c r="K52" s="44"/>
    </row>
    <row r="53" spans="3:11">
      <c r="C53" s="108">
        <v>24</v>
      </c>
      <c r="D53" s="53">
        <v>262060</v>
      </c>
      <c r="E53" s="50">
        <v>15</v>
      </c>
    </row>
    <row r="54" spans="3:11">
      <c r="C54" s="108">
        <v>25</v>
      </c>
      <c r="D54" s="53">
        <v>190910</v>
      </c>
      <c r="E54" s="50">
        <v>12</v>
      </c>
    </row>
    <row r="55" spans="3:11">
      <c r="C55" s="108">
        <v>26</v>
      </c>
      <c r="D55" s="53">
        <v>300784</v>
      </c>
      <c r="E55" s="50">
        <v>18</v>
      </c>
    </row>
    <row r="56" spans="3:11">
      <c r="C56" s="108">
        <v>27</v>
      </c>
      <c r="D56" s="53">
        <v>358650</v>
      </c>
      <c r="E56" s="50">
        <v>21</v>
      </c>
    </row>
    <row r="57" spans="3:11">
      <c r="C57" s="108">
        <v>28</v>
      </c>
      <c r="D57" s="53">
        <v>238000</v>
      </c>
      <c r="E57" s="50">
        <v>16</v>
      </c>
    </row>
    <row r="58" spans="3:11">
      <c r="C58" s="108">
        <v>29</v>
      </c>
      <c r="D58" s="53">
        <v>351300</v>
      </c>
      <c r="E58" s="50">
        <v>18</v>
      </c>
    </row>
    <row r="59" spans="3:11">
      <c r="C59" s="108">
        <v>30</v>
      </c>
      <c r="D59" s="53">
        <v>457400</v>
      </c>
      <c r="E59" s="50">
        <v>19</v>
      </c>
    </row>
    <row r="60" spans="3:11">
      <c r="C60" s="108">
        <v>31</v>
      </c>
      <c r="D60" s="129">
        <v>234820</v>
      </c>
      <c r="E60" s="50">
        <v>18</v>
      </c>
    </row>
  </sheetData>
  <mergeCells count="8">
    <mergeCell ref="A29:B29"/>
    <mergeCell ref="A30:B30"/>
    <mergeCell ref="A31:B31"/>
    <mergeCell ref="A23:B23"/>
    <mergeCell ref="A1:N1"/>
    <mergeCell ref="A26:B26"/>
    <mergeCell ref="A27:B27"/>
    <mergeCell ref="A28:B28"/>
  </mergeCells>
  <conditionalFormatting sqref="C22">
    <cfRule type="duplicateValues" dxfId="60" priority="6"/>
  </conditionalFormatting>
  <conditionalFormatting sqref="C4:C9 C11:C21">
    <cfRule type="duplicateValues" dxfId="59" priority="2"/>
  </conditionalFormatting>
  <conditionalFormatting sqref="C10">
    <cfRule type="duplicateValues" dxfId="58" priority="1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opLeftCell="A40" zoomScale="70" zoomScaleNormal="70" workbookViewId="0">
      <selection activeCell="E28" sqref="E28"/>
    </sheetView>
  </sheetViews>
  <sheetFormatPr defaultColWidth="9.140625" defaultRowHeight="15"/>
  <cols>
    <col min="1" max="1" width="21.140625" style="74" customWidth="1"/>
    <col min="2" max="2" width="13" style="133" customWidth="1"/>
    <col min="3" max="3" width="20.7109375" style="2" bestFit="1" customWidth="1"/>
    <col min="4" max="4" width="17.140625" style="4" customWidth="1"/>
    <col min="5" max="5" width="15" style="2" bestFit="1" customWidth="1"/>
    <col min="6" max="6" width="46.140625" style="2" customWidth="1"/>
    <col min="7" max="7" width="23.85546875" style="29" customWidth="1"/>
    <col min="8" max="8" width="22.28515625" bestFit="1" customWidth="1"/>
    <col min="9" max="9" width="15.7109375" style="53" bestFit="1" customWidth="1"/>
    <col min="10" max="10" width="38.140625" style="53" bestFit="1" customWidth="1"/>
    <col min="11" max="11" width="40" style="7" bestFit="1" customWidth="1"/>
    <col min="12" max="12" width="12.42578125" style="54" bestFit="1" customWidth="1"/>
    <col min="13" max="13" width="24.28515625" style="80" bestFit="1" customWidth="1"/>
    <col min="14" max="14" width="18.28515625" style="21" bestFit="1" customWidth="1"/>
    <col min="15" max="15" width="18.28515625" bestFit="1" customWidth="1"/>
  </cols>
  <sheetData>
    <row r="1" spans="1:17" ht="18.75">
      <c r="A1" s="165" t="s">
        <v>178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3" spans="1:17">
      <c r="A3" s="102" t="s">
        <v>10</v>
      </c>
      <c r="B3" s="104" t="s">
        <v>8</v>
      </c>
      <c r="C3" s="103" t="s">
        <v>11</v>
      </c>
      <c r="D3" s="103" t="s">
        <v>2</v>
      </c>
      <c r="E3" s="103" t="s">
        <v>6</v>
      </c>
      <c r="F3" s="103" t="s">
        <v>33</v>
      </c>
      <c r="G3" s="104" t="s">
        <v>20</v>
      </c>
      <c r="H3" s="103" t="s">
        <v>1</v>
      </c>
      <c r="I3" s="103" t="s">
        <v>4</v>
      </c>
      <c r="J3" s="103" t="s">
        <v>41</v>
      </c>
      <c r="K3" s="103" t="s">
        <v>12</v>
      </c>
      <c r="L3" s="105" t="s">
        <v>13</v>
      </c>
      <c r="M3" s="106" t="s">
        <v>37</v>
      </c>
      <c r="N3" s="107" t="s">
        <v>9</v>
      </c>
      <c r="O3" s="103" t="s">
        <v>19</v>
      </c>
    </row>
    <row r="4" spans="1:17" s="26" customFormat="1" ht="15" customHeight="1">
      <c r="A4" s="127">
        <v>2500</v>
      </c>
      <c r="B4" s="114"/>
      <c r="C4" s="114" t="s">
        <v>176</v>
      </c>
      <c r="D4" s="114" t="s">
        <v>80</v>
      </c>
      <c r="E4" s="114" t="s">
        <v>62</v>
      </c>
      <c r="F4" s="114"/>
      <c r="G4" s="114" t="s">
        <v>34</v>
      </c>
      <c r="H4" s="114" t="s">
        <v>177</v>
      </c>
      <c r="I4" s="114"/>
      <c r="J4" s="114"/>
      <c r="K4" s="114"/>
      <c r="L4" s="115">
        <v>2600</v>
      </c>
      <c r="M4" s="116">
        <v>9421647</v>
      </c>
      <c r="N4" s="117">
        <v>45856</v>
      </c>
      <c r="O4" s="117">
        <v>45866</v>
      </c>
    </row>
    <row r="5" spans="1:17" ht="15" customHeight="1">
      <c r="A5" s="127">
        <v>7100</v>
      </c>
      <c r="B5" s="114"/>
      <c r="C5" s="114" t="s">
        <v>92</v>
      </c>
      <c r="D5" s="114" t="s">
        <v>61</v>
      </c>
      <c r="E5" s="114" t="s">
        <v>62</v>
      </c>
      <c r="F5" s="114"/>
      <c r="G5" s="114" t="s">
        <v>44</v>
      </c>
      <c r="H5" s="114" t="s">
        <v>84</v>
      </c>
      <c r="I5" s="114"/>
      <c r="J5" s="114"/>
      <c r="K5" s="114"/>
      <c r="L5" s="115">
        <v>7535</v>
      </c>
      <c r="M5" s="116">
        <v>9492933</v>
      </c>
      <c r="N5" s="117">
        <v>45861</v>
      </c>
      <c r="O5" s="117">
        <v>45866</v>
      </c>
      <c r="Q5" s="26"/>
    </row>
    <row r="6" spans="1:17" ht="15" customHeight="1">
      <c r="A6" s="127">
        <v>2000</v>
      </c>
      <c r="B6" s="130" t="s">
        <v>59</v>
      </c>
      <c r="C6" s="114" t="s">
        <v>128</v>
      </c>
      <c r="D6" s="114" t="s">
        <v>53</v>
      </c>
      <c r="E6" s="114"/>
      <c r="F6" s="114"/>
      <c r="G6" s="114" t="s">
        <v>123</v>
      </c>
      <c r="H6" s="114" t="s">
        <v>124</v>
      </c>
      <c r="I6" s="114"/>
      <c r="J6" s="114"/>
      <c r="K6" s="114"/>
      <c r="L6" s="112">
        <v>2510</v>
      </c>
      <c r="M6" s="113">
        <v>9052692</v>
      </c>
      <c r="N6" s="118">
        <v>45856</v>
      </c>
      <c r="O6" s="117">
        <v>45867</v>
      </c>
      <c r="Q6" s="26"/>
    </row>
    <row r="7" spans="1:17" ht="15" customHeight="1">
      <c r="A7" s="127">
        <v>3000</v>
      </c>
      <c r="B7" s="130" t="s">
        <v>141</v>
      </c>
      <c r="C7" s="114" t="s">
        <v>90</v>
      </c>
      <c r="D7" s="114" t="s">
        <v>61</v>
      </c>
      <c r="E7" s="114" t="s">
        <v>62</v>
      </c>
      <c r="F7" s="114"/>
      <c r="G7" s="114" t="s">
        <v>34</v>
      </c>
      <c r="H7" s="114" t="s">
        <v>91</v>
      </c>
      <c r="I7" s="114"/>
      <c r="J7" s="114"/>
      <c r="K7" s="114"/>
      <c r="L7" s="115">
        <v>3171</v>
      </c>
      <c r="M7" s="116">
        <v>9163623</v>
      </c>
      <c r="N7" s="117">
        <v>45861</v>
      </c>
      <c r="O7" s="117">
        <v>45867</v>
      </c>
      <c r="Q7" s="26"/>
    </row>
    <row r="8" spans="1:17" ht="15" customHeight="1">
      <c r="A8" s="127">
        <v>32000</v>
      </c>
      <c r="B8" s="114"/>
      <c r="C8" s="114" t="s">
        <v>109</v>
      </c>
      <c r="D8" s="114" t="s">
        <v>48</v>
      </c>
      <c r="E8" s="114" t="s">
        <v>50</v>
      </c>
      <c r="F8" s="114"/>
      <c r="G8" s="114" t="s">
        <v>100</v>
      </c>
      <c r="H8" s="114" t="s">
        <v>110</v>
      </c>
      <c r="I8" s="114"/>
      <c r="J8" s="114"/>
      <c r="K8" s="114"/>
      <c r="L8" s="115">
        <v>36070</v>
      </c>
      <c r="M8" s="116">
        <v>9646730</v>
      </c>
      <c r="N8" s="117">
        <v>45833</v>
      </c>
      <c r="O8" s="117">
        <v>45868</v>
      </c>
    </row>
    <row r="9" spans="1:17" ht="15" customHeight="1">
      <c r="A9" s="127">
        <v>30000</v>
      </c>
      <c r="B9" s="130" t="s">
        <v>3</v>
      </c>
      <c r="C9" s="114" t="s">
        <v>129</v>
      </c>
      <c r="D9" s="114" t="s">
        <v>53</v>
      </c>
      <c r="E9" s="114"/>
      <c r="F9" s="114"/>
      <c r="G9" s="114" t="s">
        <v>7</v>
      </c>
      <c r="H9" s="114" t="s">
        <v>73</v>
      </c>
      <c r="I9" s="114"/>
      <c r="J9" s="114"/>
      <c r="K9" s="114"/>
      <c r="L9" s="112">
        <v>36320</v>
      </c>
      <c r="M9" s="113">
        <v>9674804</v>
      </c>
      <c r="N9" s="118">
        <v>45856</v>
      </c>
      <c r="O9" s="117">
        <v>45868</v>
      </c>
    </row>
    <row r="10" spans="1:17" ht="15" customHeight="1">
      <c r="A10" s="127">
        <v>15000</v>
      </c>
      <c r="B10" s="114"/>
      <c r="C10" s="114" t="s">
        <v>125</v>
      </c>
      <c r="D10" s="114" t="s">
        <v>48</v>
      </c>
      <c r="E10" s="114" t="s">
        <v>50</v>
      </c>
      <c r="F10" s="114"/>
      <c r="G10" s="114" t="s">
        <v>5</v>
      </c>
      <c r="H10" s="114" t="s">
        <v>126</v>
      </c>
      <c r="I10" s="114"/>
      <c r="J10" s="114"/>
      <c r="K10" s="114"/>
      <c r="L10" s="115">
        <v>16239</v>
      </c>
      <c r="M10" s="116">
        <v>9227871</v>
      </c>
      <c r="N10" s="117">
        <v>45856</v>
      </c>
      <c r="O10" s="117">
        <v>45868</v>
      </c>
    </row>
    <row r="11" spans="1:17" s="21" customFormat="1" ht="15" customHeight="1">
      <c r="A11" s="127">
        <v>30000</v>
      </c>
      <c r="B11" s="130" t="s">
        <v>3</v>
      </c>
      <c r="C11" s="114" t="s">
        <v>104</v>
      </c>
      <c r="D11" s="114" t="s">
        <v>48</v>
      </c>
      <c r="E11" s="114"/>
      <c r="F11" s="114"/>
      <c r="G11" s="114" t="s">
        <v>7</v>
      </c>
      <c r="H11" s="114" t="s">
        <v>73</v>
      </c>
      <c r="I11" s="114"/>
      <c r="J11" s="114"/>
      <c r="K11" s="114"/>
      <c r="L11" s="112">
        <v>38985</v>
      </c>
      <c r="M11" s="116">
        <v>9488102</v>
      </c>
      <c r="N11" s="118">
        <v>45860</v>
      </c>
      <c r="O11" s="117">
        <v>45868</v>
      </c>
    </row>
    <row r="12" spans="1:17" ht="15" customHeight="1">
      <c r="A12" s="127">
        <v>7000</v>
      </c>
      <c r="B12" s="130" t="s">
        <v>3</v>
      </c>
      <c r="C12" s="114" t="s">
        <v>83</v>
      </c>
      <c r="D12" s="114" t="s">
        <v>53</v>
      </c>
      <c r="E12" s="114" t="s">
        <v>54</v>
      </c>
      <c r="F12" s="114"/>
      <c r="G12" s="114" t="s">
        <v>44</v>
      </c>
      <c r="H12" s="114" t="s">
        <v>84</v>
      </c>
      <c r="I12" s="114" t="s">
        <v>64</v>
      </c>
      <c r="J12" s="114"/>
      <c r="K12" s="114"/>
      <c r="L12" s="115">
        <v>8543</v>
      </c>
      <c r="M12" s="116">
        <v>9851957</v>
      </c>
      <c r="N12" s="117">
        <v>45861</v>
      </c>
      <c r="O12" s="117">
        <v>45868</v>
      </c>
    </row>
    <row r="13" spans="1:17" ht="15" customHeight="1">
      <c r="A13" s="127">
        <v>53200</v>
      </c>
      <c r="B13" s="130" t="s">
        <v>3</v>
      </c>
      <c r="C13" s="114" t="s">
        <v>111</v>
      </c>
      <c r="D13" s="114" t="s">
        <v>53</v>
      </c>
      <c r="E13" s="114"/>
      <c r="F13" s="114"/>
      <c r="G13" s="114" t="s">
        <v>112</v>
      </c>
      <c r="H13" s="114" t="s">
        <v>113</v>
      </c>
      <c r="I13" s="114" t="s">
        <v>98</v>
      </c>
      <c r="J13" s="114"/>
      <c r="K13" s="114"/>
      <c r="L13" s="115">
        <v>64214</v>
      </c>
      <c r="M13" s="116">
        <v>9107681</v>
      </c>
      <c r="N13" s="117">
        <v>45841</v>
      </c>
      <c r="O13" s="117">
        <v>45869</v>
      </c>
    </row>
    <row r="14" spans="1:17" ht="15" customHeight="1">
      <c r="A14" s="127">
        <v>7800</v>
      </c>
      <c r="B14" s="114"/>
      <c r="C14" s="114" t="s">
        <v>79</v>
      </c>
      <c r="D14" s="114" t="s">
        <v>80</v>
      </c>
      <c r="E14" s="114" t="s">
        <v>62</v>
      </c>
      <c r="F14" s="114"/>
      <c r="G14" s="114" t="s">
        <v>5</v>
      </c>
      <c r="H14" s="114" t="s">
        <v>58</v>
      </c>
      <c r="I14" s="114"/>
      <c r="J14" s="114"/>
      <c r="K14" s="114"/>
      <c r="L14" s="115">
        <v>8200</v>
      </c>
      <c r="M14" s="116">
        <v>9306304</v>
      </c>
      <c r="N14" s="117">
        <v>45860</v>
      </c>
      <c r="O14" s="117">
        <v>45869</v>
      </c>
    </row>
    <row r="15" spans="1:17">
      <c r="A15" s="127">
        <v>4200</v>
      </c>
      <c r="B15" s="114" t="s">
        <v>59</v>
      </c>
      <c r="C15" s="114" t="s">
        <v>85</v>
      </c>
      <c r="D15" s="114" t="s">
        <v>86</v>
      </c>
      <c r="E15" s="114" t="s">
        <v>62</v>
      </c>
      <c r="F15" s="114"/>
      <c r="G15" s="114" t="s">
        <v>87</v>
      </c>
      <c r="H15" s="114" t="s">
        <v>88</v>
      </c>
      <c r="I15" s="114" t="s">
        <v>89</v>
      </c>
      <c r="J15" s="114"/>
      <c r="K15" s="114"/>
      <c r="L15" s="115">
        <v>5234</v>
      </c>
      <c r="M15" s="116">
        <v>9552070</v>
      </c>
      <c r="N15" s="117">
        <v>45861</v>
      </c>
      <c r="O15" s="117">
        <v>45869</v>
      </c>
    </row>
    <row r="16" spans="1:17">
      <c r="A16" s="127">
        <v>15400</v>
      </c>
      <c r="B16" s="130" t="s">
        <v>3</v>
      </c>
      <c r="C16" s="114" t="s">
        <v>127</v>
      </c>
      <c r="D16" s="114" t="s">
        <v>48</v>
      </c>
      <c r="E16" s="114" t="s">
        <v>117</v>
      </c>
      <c r="F16" s="114"/>
      <c r="G16" s="114" t="s">
        <v>34</v>
      </c>
      <c r="H16" s="114" t="s">
        <v>45</v>
      </c>
      <c r="I16" s="114" t="s">
        <v>64</v>
      </c>
      <c r="J16" s="114"/>
      <c r="K16" s="114"/>
      <c r="L16" s="115">
        <v>16648</v>
      </c>
      <c r="M16" s="116">
        <v>9397200</v>
      </c>
      <c r="N16" s="117">
        <v>45856</v>
      </c>
      <c r="O16" s="117">
        <v>45870</v>
      </c>
    </row>
    <row r="17" spans="1:15">
      <c r="A17" s="127">
        <v>14000</v>
      </c>
      <c r="B17" s="114"/>
      <c r="C17" s="114" t="s">
        <v>69</v>
      </c>
      <c r="D17" s="114" t="s">
        <v>80</v>
      </c>
      <c r="E17" s="114" t="s">
        <v>62</v>
      </c>
      <c r="F17" s="114"/>
      <c r="G17" s="114" t="s">
        <v>17</v>
      </c>
      <c r="H17" s="114" t="s">
        <v>18</v>
      </c>
      <c r="I17" s="114"/>
      <c r="J17" s="114"/>
      <c r="K17" s="114"/>
      <c r="L17" s="115">
        <v>14998</v>
      </c>
      <c r="M17" s="116">
        <v>9440253</v>
      </c>
      <c r="N17" s="117">
        <v>45862</v>
      </c>
      <c r="O17" s="117">
        <v>45871</v>
      </c>
    </row>
    <row r="18" spans="1:15" s="81" customFormat="1">
      <c r="A18" s="127">
        <v>6500</v>
      </c>
      <c r="B18" s="114"/>
      <c r="C18" s="114" t="s">
        <v>77</v>
      </c>
      <c r="D18" s="114" t="s">
        <v>53</v>
      </c>
      <c r="E18" s="114" t="s">
        <v>54</v>
      </c>
      <c r="F18" s="114"/>
      <c r="G18" s="114" t="s">
        <v>44</v>
      </c>
      <c r="H18" s="114" t="s">
        <v>78</v>
      </c>
      <c r="I18" s="114"/>
      <c r="J18" s="114"/>
      <c r="K18" s="114"/>
      <c r="L18" s="115">
        <v>6799</v>
      </c>
      <c r="M18" s="116">
        <v>9523940</v>
      </c>
      <c r="N18" s="117">
        <v>45860</v>
      </c>
      <c r="O18" s="117">
        <v>45872</v>
      </c>
    </row>
    <row r="19" spans="1:15">
      <c r="A19" s="109"/>
      <c r="B19" s="131"/>
      <c r="C19" s="125"/>
      <c r="D19" s="125"/>
      <c r="E19" s="125"/>
      <c r="F19" s="125"/>
      <c r="G19" s="125"/>
      <c r="H19" s="125"/>
      <c r="I19" s="125"/>
      <c r="J19" s="125"/>
      <c r="K19" s="125"/>
      <c r="L19" s="109"/>
      <c r="M19" s="110"/>
      <c r="N19" s="126"/>
      <c r="O19" s="126"/>
    </row>
    <row r="20" spans="1:15" ht="19.5">
      <c r="A20" s="162" t="s">
        <v>25</v>
      </c>
      <c r="B20" s="162"/>
      <c r="C20" s="163">
        <f>SUM(Таблица2[Volume, tons])</f>
        <v>229700</v>
      </c>
      <c r="D20" s="163"/>
      <c r="E20"/>
      <c r="F20" s="47"/>
      <c r="K20" s="81"/>
      <c r="L20" s="88"/>
      <c r="N20" s="26"/>
      <c r="O20" s="81"/>
    </row>
    <row r="21" spans="1:15" ht="18">
      <c r="A21" s="162" t="s">
        <v>14</v>
      </c>
      <c r="B21" s="162"/>
      <c r="C21" s="164" t="s">
        <v>133</v>
      </c>
      <c r="D21" s="164"/>
      <c r="E21" s="7"/>
      <c r="F21" s="48"/>
      <c r="G21" s="30"/>
      <c r="K21" s="81"/>
      <c r="L21" s="88"/>
      <c r="N21" s="26"/>
      <c r="O21" s="81"/>
    </row>
    <row r="22" spans="1:15">
      <c r="B22" s="132"/>
      <c r="C22" s="6"/>
      <c r="D22"/>
      <c r="E22"/>
      <c r="F22" s="52"/>
      <c r="G22" s="32"/>
      <c r="K22" s="81"/>
      <c r="L22" s="88"/>
      <c r="N22" s="26"/>
      <c r="O22" s="81"/>
    </row>
    <row r="23" spans="1:15">
      <c r="A23" s="159"/>
      <c r="B23" s="160"/>
      <c r="C23" s="9" t="s">
        <v>137</v>
      </c>
      <c r="D23" s="9" t="s">
        <v>76</v>
      </c>
      <c r="E23" s="10" t="s">
        <v>16</v>
      </c>
      <c r="K23"/>
      <c r="L23" s="76"/>
    </row>
    <row r="24" spans="1:15">
      <c r="A24" s="161" t="s">
        <v>15</v>
      </c>
      <c r="B24" s="161"/>
      <c r="C24" s="10">
        <v>15</v>
      </c>
      <c r="D24" s="10">
        <v>20</v>
      </c>
      <c r="E24" s="11" t="s">
        <v>185</v>
      </c>
      <c r="G24" s="79"/>
      <c r="K24"/>
      <c r="L24" s="76"/>
    </row>
    <row r="25" spans="1:15">
      <c r="A25" s="156" t="s">
        <v>22</v>
      </c>
      <c r="B25" s="156"/>
      <c r="C25" s="46">
        <v>9</v>
      </c>
      <c r="D25" s="46">
        <v>11</v>
      </c>
      <c r="E25" s="12" t="s">
        <v>68</v>
      </c>
      <c r="G25" s="30"/>
      <c r="K25"/>
      <c r="L25" s="76"/>
    </row>
    <row r="26" spans="1:15">
      <c r="A26" s="155" t="s">
        <v>21</v>
      </c>
      <c r="B26" s="155"/>
      <c r="C26" s="46">
        <v>5</v>
      </c>
      <c r="D26" s="46">
        <v>7</v>
      </c>
      <c r="E26" s="12" t="s">
        <v>68</v>
      </c>
      <c r="K26"/>
      <c r="L26" s="76"/>
    </row>
    <row r="27" spans="1:15">
      <c r="A27" s="156" t="s">
        <v>23</v>
      </c>
      <c r="B27" s="156"/>
      <c r="C27" s="46">
        <v>1</v>
      </c>
      <c r="D27" s="46">
        <v>2</v>
      </c>
      <c r="E27" s="12" t="s">
        <v>46</v>
      </c>
      <c r="K27"/>
      <c r="L27" s="76"/>
      <c r="M27"/>
      <c r="N27"/>
    </row>
    <row r="28" spans="1:15">
      <c r="A28" s="156" t="s">
        <v>24</v>
      </c>
      <c r="B28" s="156"/>
      <c r="C28" s="46" t="s">
        <v>43</v>
      </c>
      <c r="D28" s="46" t="s">
        <v>43</v>
      </c>
      <c r="E28" s="12" t="s">
        <v>67</v>
      </c>
      <c r="K28"/>
      <c r="L28" s="76"/>
      <c r="M28"/>
      <c r="N28"/>
    </row>
    <row r="29" spans="1:15">
      <c r="D29" s="2"/>
      <c r="M29"/>
      <c r="N29"/>
    </row>
    <row r="30" spans="1:15">
      <c r="K30" s="101"/>
    </row>
    <row r="31" spans="1:15">
      <c r="C31" s="2" t="s">
        <v>29</v>
      </c>
      <c r="D31" s="2" t="s">
        <v>36</v>
      </c>
      <c r="E31" s="2" t="s">
        <v>30</v>
      </c>
      <c r="K31" s="85"/>
      <c r="L31" s="76"/>
      <c r="M31"/>
      <c r="N31"/>
    </row>
    <row r="32" spans="1:15">
      <c r="F32" s="13"/>
      <c r="K32" s="85"/>
      <c r="L32" s="76"/>
      <c r="M32"/>
      <c r="N32"/>
    </row>
    <row r="33" spans="1:14">
      <c r="A33" s="88"/>
      <c r="B33" s="132"/>
      <c r="C33" s="2">
        <v>9</v>
      </c>
      <c r="D33">
        <v>58213</v>
      </c>
      <c r="E33" s="2">
        <v>5</v>
      </c>
      <c r="F33" s="13"/>
      <c r="G33"/>
      <c r="K33" s="100"/>
      <c r="L33" s="76"/>
      <c r="M33"/>
      <c r="N33"/>
    </row>
    <row r="34" spans="1:14">
      <c r="A34" s="88"/>
      <c r="B34" s="132"/>
      <c r="C34" s="2">
        <v>10</v>
      </c>
      <c r="D34">
        <v>95900</v>
      </c>
      <c r="E34" s="2">
        <v>6</v>
      </c>
      <c r="F34" s="13"/>
      <c r="G34"/>
      <c r="K34" s="100"/>
      <c r="L34" s="76"/>
      <c r="M34"/>
      <c r="N34"/>
    </row>
    <row r="35" spans="1:14">
      <c r="A35" s="88"/>
      <c r="B35" s="132"/>
      <c r="C35" s="2">
        <v>11</v>
      </c>
      <c r="D35">
        <v>303051</v>
      </c>
      <c r="E35" s="2">
        <v>17</v>
      </c>
      <c r="F35" s="13"/>
      <c r="G35"/>
      <c r="K35" s="100"/>
      <c r="L35" s="76"/>
      <c r="M35"/>
      <c r="N35"/>
    </row>
    <row r="36" spans="1:14">
      <c r="A36" s="88"/>
      <c r="B36" s="132"/>
      <c r="C36" s="2">
        <v>12</v>
      </c>
      <c r="D36">
        <v>138300</v>
      </c>
      <c r="E36" s="2">
        <v>12</v>
      </c>
      <c r="F36" s="13"/>
      <c r="G36"/>
      <c r="K36" s="100"/>
      <c r="L36" s="76"/>
      <c r="M36"/>
      <c r="N36"/>
    </row>
    <row r="37" spans="1:14">
      <c r="A37" s="88"/>
      <c r="B37" s="132"/>
      <c r="C37" s="2">
        <v>13</v>
      </c>
      <c r="D37">
        <v>130671</v>
      </c>
      <c r="E37" s="2">
        <v>10</v>
      </c>
      <c r="F37" s="13"/>
      <c r="G37"/>
      <c r="K37" s="100"/>
      <c r="L37" s="76"/>
      <c r="M37"/>
      <c r="N37"/>
    </row>
    <row r="38" spans="1:14">
      <c r="A38" s="88"/>
      <c r="B38" s="132"/>
      <c r="C38" s="2">
        <v>14</v>
      </c>
      <c r="D38">
        <v>278920</v>
      </c>
      <c r="E38" s="2">
        <v>16</v>
      </c>
      <c r="F38" s="13"/>
      <c r="G38"/>
      <c r="K38" s="100"/>
      <c r="L38" s="76"/>
      <c r="M38"/>
      <c r="N38"/>
    </row>
    <row r="39" spans="1:14">
      <c r="A39" s="88"/>
      <c r="B39" s="132"/>
      <c r="C39" s="2">
        <v>15</v>
      </c>
      <c r="D39">
        <v>127100</v>
      </c>
      <c r="E39" s="2">
        <v>10</v>
      </c>
      <c r="F39" s="13"/>
      <c r="G39"/>
      <c r="K39" s="100"/>
      <c r="L39" s="76"/>
      <c r="M39"/>
      <c r="N39"/>
    </row>
    <row r="40" spans="1:14">
      <c r="A40" s="88"/>
      <c r="B40" s="132"/>
      <c r="C40" s="2">
        <v>16</v>
      </c>
      <c r="D40">
        <v>187570</v>
      </c>
      <c r="E40" s="2">
        <v>12</v>
      </c>
      <c r="F40" s="13"/>
      <c r="G40"/>
      <c r="K40" s="100"/>
      <c r="L40" s="76"/>
      <c r="M40"/>
      <c r="N40"/>
    </row>
    <row r="41" spans="1:14">
      <c r="A41" s="88"/>
      <c r="B41" s="132"/>
      <c r="C41" s="2">
        <v>17</v>
      </c>
      <c r="D41">
        <v>222170</v>
      </c>
      <c r="E41" s="2">
        <v>13</v>
      </c>
      <c r="F41" s="13"/>
      <c r="G41"/>
      <c r="K41" s="100"/>
      <c r="L41" s="76"/>
      <c r="M41"/>
      <c r="N41"/>
    </row>
    <row r="42" spans="1:14">
      <c r="A42" s="88"/>
      <c r="B42" s="132"/>
      <c r="C42" s="2">
        <v>18</v>
      </c>
      <c r="D42">
        <v>168400</v>
      </c>
      <c r="E42" s="2">
        <v>12</v>
      </c>
      <c r="F42" s="13"/>
      <c r="G42"/>
      <c r="K42" s="100"/>
      <c r="L42" s="76"/>
      <c r="M42"/>
      <c r="N42"/>
    </row>
    <row r="43" spans="1:14">
      <c r="A43" s="88"/>
      <c r="B43" s="132"/>
      <c r="C43" s="2">
        <v>19</v>
      </c>
      <c r="D43">
        <v>117910</v>
      </c>
      <c r="E43" s="2">
        <v>9</v>
      </c>
      <c r="F43" s="13"/>
      <c r="G43"/>
      <c r="K43" s="100"/>
      <c r="L43" s="76"/>
      <c r="M43"/>
      <c r="N43"/>
    </row>
    <row r="44" spans="1:14">
      <c r="A44" s="88"/>
      <c r="B44" s="132"/>
      <c r="C44" s="2">
        <v>20</v>
      </c>
      <c r="D44">
        <v>102100</v>
      </c>
      <c r="E44" s="2">
        <v>6</v>
      </c>
      <c r="F44" s="13"/>
      <c r="G44"/>
      <c r="K44" s="85"/>
      <c r="L44" s="76"/>
      <c r="M44"/>
      <c r="N44"/>
    </row>
    <row r="45" spans="1:14">
      <c r="A45" s="88"/>
      <c r="B45" s="132"/>
      <c r="C45" s="2">
        <v>21</v>
      </c>
      <c r="D45">
        <v>145000</v>
      </c>
      <c r="E45" s="2">
        <v>11</v>
      </c>
      <c r="F45" s="13"/>
      <c r="G45"/>
      <c r="K45" s="85"/>
      <c r="L45" s="76"/>
      <c r="M45"/>
      <c r="N45"/>
    </row>
    <row r="46" spans="1:14">
      <c r="A46" s="88"/>
      <c r="B46" s="132"/>
      <c r="C46" s="2">
        <v>22</v>
      </c>
      <c r="D46" s="53">
        <v>265718</v>
      </c>
      <c r="E46" s="2">
        <v>17</v>
      </c>
      <c r="F46" s="38"/>
      <c r="G46"/>
      <c r="K46" s="85"/>
      <c r="L46" s="76"/>
      <c r="M46"/>
      <c r="N46"/>
    </row>
    <row r="47" spans="1:14">
      <c r="A47" s="88"/>
      <c r="B47" s="132"/>
      <c r="C47" s="2">
        <v>23</v>
      </c>
      <c r="D47" s="53">
        <v>283402</v>
      </c>
      <c r="E47" s="2">
        <v>18</v>
      </c>
      <c r="F47" s="13"/>
      <c r="G47"/>
      <c r="K47" s="85"/>
      <c r="L47" s="76"/>
      <c r="M47"/>
      <c r="N47"/>
    </row>
    <row r="48" spans="1:14">
      <c r="A48" s="88"/>
      <c r="B48" s="132"/>
      <c r="C48" s="2">
        <v>24</v>
      </c>
      <c r="D48" s="53">
        <v>230511</v>
      </c>
      <c r="E48" s="2">
        <v>12</v>
      </c>
      <c r="F48" s="13"/>
      <c r="G48"/>
      <c r="K48"/>
      <c r="L48" s="76"/>
      <c r="M48"/>
      <c r="N48"/>
    </row>
    <row r="49" spans="1:14">
      <c r="C49" s="2">
        <v>25</v>
      </c>
      <c r="D49" s="53">
        <v>220325</v>
      </c>
      <c r="E49" s="2">
        <v>14</v>
      </c>
      <c r="F49" s="13"/>
      <c r="G49"/>
      <c r="K49"/>
      <c r="L49" s="76"/>
      <c r="M49"/>
      <c r="N49"/>
    </row>
    <row r="50" spans="1:14">
      <c r="C50" s="2">
        <v>26</v>
      </c>
      <c r="D50" s="53">
        <v>195100</v>
      </c>
      <c r="E50" s="2">
        <v>13</v>
      </c>
      <c r="G50"/>
      <c r="K50"/>
      <c r="L50" s="76"/>
      <c r="M50"/>
      <c r="N50"/>
    </row>
    <row r="51" spans="1:14">
      <c r="C51" s="2">
        <v>27</v>
      </c>
      <c r="D51" s="53">
        <v>219300</v>
      </c>
      <c r="E51" s="2">
        <v>17</v>
      </c>
      <c r="G51"/>
      <c r="K51"/>
      <c r="L51" s="76"/>
      <c r="M51"/>
      <c r="N51"/>
    </row>
    <row r="52" spans="1:14">
      <c r="C52" s="2">
        <v>28</v>
      </c>
      <c r="D52" s="53">
        <v>226860</v>
      </c>
      <c r="E52" s="2">
        <v>16</v>
      </c>
      <c r="M52"/>
      <c r="N52"/>
    </row>
    <row r="53" spans="1:14">
      <c r="C53" s="2">
        <v>29</v>
      </c>
      <c r="D53" s="53">
        <v>334800</v>
      </c>
      <c r="E53" s="2">
        <v>20</v>
      </c>
      <c r="M53"/>
      <c r="N53"/>
    </row>
    <row r="54" spans="1:14">
      <c r="C54" s="2">
        <v>30</v>
      </c>
      <c r="D54" s="53">
        <v>153400</v>
      </c>
      <c r="E54" s="2">
        <v>14</v>
      </c>
      <c r="M54"/>
      <c r="N54"/>
    </row>
    <row r="55" spans="1:14">
      <c r="C55" s="2">
        <v>31</v>
      </c>
      <c r="D55" s="129">
        <v>229700</v>
      </c>
      <c r="E55" s="2">
        <v>15</v>
      </c>
      <c r="M55"/>
      <c r="N55"/>
    </row>
    <row r="56" spans="1:14">
      <c r="M56"/>
      <c r="N56"/>
    </row>
    <row r="57" spans="1:14">
      <c r="M57"/>
      <c r="N57"/>
    </row>
    <row r="60" spans="1:14">
      <c r="C60" s="5" t="s">
        <v>39</v>
      </c>
      <c r="D60" s="2" t="s">
        <v>40</v>
      </c>
      <c r="G60"/>
      <c r="K60"/>
      <c r="L60" s="76"/>
      <c r="M60"/>
      <c r="N60"/>
    </row>
    <row r="61" spans="1:14">
      <c r="A61" s="89"/>
      <c r="B61" s="134" t="s">
        <v>5</v>
      </c>
      <c r="C61" s="18">
        <v>17000</v>
      </c>
      <c r="D61" s="18">
        <v>22800</v>
      </c>
      <c r="E61" s="22"/>
      <c r="F61" s="22"/>
      <c r="G61"/>
      <c r="K61"/>
      <c r="L61" s="76"/>
      <c r="M61"/>
      <c r="N61"/>
    </row>
    <row r="62" spans="1:14">
      <c r="A62" s="89"/>
      <c r="B62" s="134" t="s">
        <v>44</v>
      </c>
      <c r="C62" s="18">
        <v>22500</v>
      </c>
      <c r="D62" s="18">
        <v>20600</v>
      </c>
      <c r="E62" s="22"/>
      <c r="F62" s="22"/>
      <c r="G62"/>
      <c r="K62"/>
      <c r="L62" s="76"/>
      <c r="M62"/>
      <c r="N62"/>
    </row>
    <row r="63" spans="1:14">
      <c r="A63" s="89"/>
      <c r="B63" s="133" t="s">
        <v>34</v>
      </c>
      <c r="C63" s="18">
        <v>42500</v>
      </c>
      <c r="D63" s="18">
        <v>20900</v>
      </c>
      <c r="E63" s="22"/>
      <c r="F63" s="22"/>
      <c r="G63"/>
      <c r="K63"/>
      <c r="L63" s="76"/>
      <c r="M63"/>
      <c r="N63"/>
    </row>
    <row r="64" spans="1:14">
      <c r="B64" s="133" t="s">
        <v>0</v>
      </c>
      <c r="C64" s="18" t="s">
        <v>43</v>
      </c>
      <c r="D64" s="18" t="s">
        <v>43</v>
      </c>
      <c r="E64" s="22"/>
      <c r="F64" s="22"/>
      <c r="G64"/>
      <c r="K64"/>
      <c r="L64" s="76"/>
      <c r="M64"/>
      <c r="N64"/>
    </row>
    <row r="65" spans="1:14">
      <c r="B65" s="133" t="s">
        <v>134</v>
      </c>
      <c r="C65" s="18" t="s">
        <v>43</v>
      </c>
      <c r="D65" s="18" t="s">
        <v>43</v>
      </c>
      <c r="E65" s="22"/>
      <c r="F65" s="22"/>
      <c r="G65"/>
      <c r="K65"/>
      <c r="L65" s="76"/>
      <c r="M65"/>
      <c r="N65"/>
    </row>
    <row r="66" spans="1:14">
      <c r="B66" s="133" t="s">
        <v>7</v>
      </c>
      <c r="C66" s="18">
        <v>30000</v>
      </c>
      <c r="D66" s="18">
        <v>60000</v>
      </c>
      <c r="E66" s="22"/>
      <c r="F66" s="22"/>
      <c r="G66"/>
      <c r="K66"/>
      <c r="L66" s="76"/>
      <c r="M66"/>
      <c r="N66"/>
    </row>
    <row r="67" spans="1:14">
      <c r="C67" s="18"/>
      <c r="D67" s="18"/>
      <c r="E67" s="22"/>
      <c r="F67" s="22"/>
      <c r="G67"/>
      <c r="K67"/>
      <c r="L67" s="76"/>
      <c r="M67"/>
      <c r="N67"/>
    </row>
    <row r="68" spans="1:14">
      <c r="C68" s="18"/>
      <c r="D68" s="18"/>
      <c r="E68" s="22"/>
      <c r="F68" s="22"/>
      <c r="G68"/>
      <c r="K68"/>
      <c r="L68" s="76"/>
      <c r="M68"/>
      <c r="N68"/>
    </row>
    <row r="69" spans="1:14">
      <c r="A69" s="88"/>
      <c r="B69" s="132"/>
      <c r="C69"/>
      <c r="D69"/>
      <c r="E69" s="22"/>
      <c r="F69" s="22"/>
      <c r="G69"/>
      <c r="K69"/>
      <c r="L69" s="76"/>
      <c r="M69"/>
      <c r="N69"/>
    </row>
  </sheetData>
  <mergeCells count="11">
    <mergeCell ref="A23:B23"/>
    <mergeCell ref="A25:B25"/>
    <mergeCell ref="A26:B26"/>
    <mergeCell ref="A27:B27"/>
    <mergeCell ref="A28:B28"/>
    <mergeCell ref="A24:B24"/>
    <mergeCell ref="A20:B20"/>
    <mergeCell ref="A21:B21"/>
    <mergeCell ref="C20:D20"/>
    <mergeCell ref="C21:D21"/>
    <mergeCell ref="A1:O1"/>
  </mergeCells>
  <conditionalFormatting sqref="C19">
    <cfRule type="duplicateValues" dxfId="38" priority="8"/>
  </conditionalFormatting>
  <conditionalFormatting sqref="C4:C18">
    <cfRule type="duplicateValues" dxfId="37" priority="1"/>
  </conditionalFormatting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zoomScale="70" zoomScaleNormal="70" workbookViewId="0">
      <selection activeCell="E45" sqref="E44:E45"/>
    </sheetView>
  </sheetViews>
  <sheetFormatPr defaultColWidth="9.140625" defaultRowHeight="15"/>
  <cols>
    <col min="1" max="1" width="16.42578125" style="45" customWidth="1"/>
    <col min="2" max="2" width="27" style="39" customWidth="1"/>
    <col min="3" max="3" width="15.28515625" style="39" customWidth="1"/>
    <col min="4" max="4" width="20" style="39" customWidth="1"/>
    <col min="5" max="5" width="28.140625" style="39" bestFit="1" customWidth="1"/>
    <col min="6" max="6" width="14.85546875" style="39" customWidth="1"/>
    <col min="7" max="7" width="29" style="39" customWidth="1"/>
    <col min="8" max="8" width="17.85546875" style="39" customWidth="1"/>
    <col min="9" max="10" width="42.140625" style="39" customWidth="1"/>
    <col min="11" max="11" width="46.7109375" style="40" bestFit="1" customWidth="1"/>
    <col min="12" max="12" width="13.140625" style="41" bestFit="1" customWidth="1"/>
    <col min="13" max="13" width="29.85546875" style="74" customWidth="1"/>
    <col min="14" max="14" width="13.7109375" style="26" customWidth="1"/>
  </cols>
  <sheetData>
    <row r="1" spans="1:16" ht="18.75">
      <c r="A1" s="166" t="s">
        <v>179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6">
      <c r="A2" s="74"/>
    </row>
    <row r="3" spans="1:16">
      <c r="A3" s="102" t="s">
        <v>10</v>
      </c>
      <c r="B3" s="111" t="s">
        <v>8</v>
      </c>
      <c r="C3" s="103" t="s">
        <v>11</v>
      </c>
      <c r="D3" s="103" t="s">
        <v>2</v>
      </c>
      <c r="E3" s="103" t="s">
        <v>6</v>
      </c>
      <c r="F3" s="103" t="s">
        <v>33</v>
      </c>
      <c r="G3" s="111" t="s">
        <v>20</v>
      </c>
      <c r="H3" s="103" t="s">
        <v>1</v>
      </c>
      <c r="I3" s="103" t="s">
        <v>4</v>
      </c>
      <c r="J3" s="103" t="s">
        <v>41</v>
      </c>
      <c r="K3" s="103" t="s">
        <v>12</v>
      </c>
      <c r="L3" s="105" t="s">
        <v>13</v>
      </c>
      <c r="M3" s="146" t="s">
        <v>37</v>
      </c>
      <c r="N3" s="107" t="s">
        <v>9</v>
      </c>
    </row>
    <row r="4" spans="1:16" ht="15" customHeight="1">
      <c r="A4" s="127">
        <v>3000</v>
      </c>
      <c r="B4" s="119"/>
      <c r="C4" s="114" t="s">
        <v>149</v>
      </c>
      <c r="D4" s="114" t="s">
        <v>80</v>
      </c>
      <c r="E4" s="114"/>
      <c r="F4" s="114"/>
      <c r="G4" s="114" t="s">
        <v>34</v>
      </c>
      <c r="H4" s="114" t="s">
        <v>45</v>
      </c>
      <c r="I4" s="114"/>
      <c r="J4" s="114"/>
      <c r="K4" s="114"/>
      <c r="L4" s="116">
        <v>3158</v>
      </c>
      <c r="M4" s="147">
        <v>9197818</v>
      </c>
      <c r="N4" s="117">
        <v>45869</v>
      </c>
      <c r="P4" s="26"/>
    </row>
    <row r="5" spans="1:16" ht="15" customHeight="1">
      <c r="A5" s="127">
        <v>32000</v>
      </c>
      <c r="B5" s="119" t="s">
        <v>3</v>
      </c>
      <c r="C5" s="114" t="s">
        <v>103</v>
      </c>
      <c r="D5" s="114" t="s">
        <v>48</v>
      </c>
      <c r="E5" s="114"/>
      <c r="F5" s="114"/>
      <c r="G5" s="114" t="s">
        <v>44</v>
      </c>
      <c r="H5" s="114" t="s">
        <v>63</v>
      </c>
      <c r="I5" s="114"/>
      <c r="J5" s="114"/>
      <c r="K5" s="114"/>
      <c r="L5" s="112">
        <v>33387</v>
      </c>
      <c r="M5" s="148">
        <v>9392092</v>
      </c>
      <c r="N5" s="118">
        <v>45860</v>
      </c>
      <c r="P5" s="26"/>
    </row>
    <row r="6" spans="1:16" ht="15" customHeight="1">
      <c r="A6" s="127">
        <v>3400</v>
      </c>
      <c r="B6" s="119" t="s">
        <v>141</v>
      </c>
      <c r="C6" s="114" t="s">
        <v>182</v>
      </c>
      <c r="D6" s="114" t="s">
        <v>146</v>
      </c>
      <c r="E6" s="114"/>
      <c r="F6" s="114"/>
      <c r="G6" s="114" t="s">
        <v>5</v>
      </c>
      <c r="H6" s="114" t="s">
        <v>180</v>
      </c>
      <c r="I6" s="114"/>
      <c r="J6" s="114"/>
      <c r="K6" s="114"/>
      <c r="L6" s="115">
        <v>3650</v>
      </c>
      <c r="M6" s="147">
        <v>8716277</v>
      </c>
      <c r="N6" s="118">
        <v>45863</v>
      </c>
      <c r="P6" s="26"/>
    </row>
    <row r="7" spans="1:16" ht="15" customHeight="1">
      <c r="A7" s="127">
        <v>5000</v>
      </c>
      <c r="B7" s="119" t="s">
        <v>3</v>
      </c>
      <c r="C7" s="114" t="s">
        <v>143</v>
      </c>
      <c r="D7" s="114" t="s">
        <v>130</v>
      </c>
      <c r="E7" s="114" t="s">
        <v>131</v>
      </c>
      <c r="F7" s="114"/>
      <c r="G7" s="114" t="s">
        <v>144</v>
      </c>
      <c r="H7" s="114" t="s">
        <v>145</v>
      </c>
      <c r="I7" s="114"/>
      <c r="J7" s="114"/>
      <c r="K7" s="114"/>
      <c r="L7" s="115">
        <v>6060</v>
      </c>
      <c r="M7" s="147">
        <v>9437763</v>
      </c>
      <c r="N7" s="117">
        <v>45868</v>
      </c>
      <c r="P7" s="26"/>
    </row>
    <row r="8" spans="1:16" ht="15" customHeight="1">
      <c r="A8" s="127">
        <v>2600</v>
      </c>
      <c r="B8" s="119" t="s">
        <v>3</v>
      </c>
      <c r="C8" s="114" t="s">
        <v>170</v>
      </c>
      <c r="D8" s="114" t="s">
        <v>146</v>
      </c>
      <c r="E8" s="114"/>
      <c r="F8" s="114"/>
      <c r="G8" s="114" t="s">
        <v>5</v>
      </c>
      <c r="H8" s="114" t="s">
        <v>152</v>
      </c>
      <c r="I8" s="114"/>
      <c r="J8" s="114"/>
      <c r="K8" s="114"/>
      <c r="L8" s="115">
        <v>3410</v>
      </c>
      <c r="M8" s="147">
        <v>9559638</v>
      </c>
      <c r="N8" s="118">
        <v>45870</v>
      </c>
    </row>
    <row r="9" spans="1:16" ht="15" customHeight="1">
      <c r="A9" s="127">
        <v>4300</v>
      </c>
      <c r="B9" s="119"/>
      <c r="C9" s="114" t="s">
        <v>153</v>
      </c>
      <c r="D9" s="114" t="s">
        <v>80</v>
      </c>
      <c r="E9" s="114"/>
      <c r="F9" s="114"/>
      <c r="G9" s="114" t="s">
        <v>17</v>
      </c>
      <c r="H9" s="114" t="s">
        <v>18</v>
      </c>
      <c r="I9" s="114"/>
      <c r="J9" s="114"/>
      <c r="K9" s="114"/>
      <c r="L9" s="116">
        <v>4536</v>
      </c>
      <c r="M9" s="147">
        <v>9361342</v>
      </c>
      <c r="N9" s="117">
        <v>45870</v>
      </c>
    </row>
    <row r="10" spans="1:16" ht="15" customHeight="1">
      <c r="A10" s="127">
        <v>4000</v>
      </c>
      <c r="B10" s="119" t="s">
        <v>59</v>
      </c>
      <c r="C10" s="114" t="s">
        <v>160</v>
      </c>
      <c r="D10" s="114" t="s">
        <v>61</v>
      </c>
      <c r="E10" s="114" t="s">
        <v>62</v>
      </c>
      <c r="F10" s="114"/>
      <c r="G10" s="114" t="s">
        <v>34</v>
      </c>
      <c r="H10" s="114" t="s">
        <v>132</v>
      </c>
      <c r="I10" s="114" t="s">
        <v>140</v>
      </c>
      <c r="J10" s="114"/>
      <c r="K10" s="114"/>
      <c r="L10" s="116">
        <v>5094</v>
      </c>
      <c r="M10" s="147">
        <v>9757125</v>
      </c>
      <c r="N10" s="117">
        <v>45871</v>
      </c>
    </row>
    <row r="11" spans="1:16" ht="15" customHeight="1">
      <c r="A11" s="127">
        <v>4700</v>
      </c>
      <c r="B11" s="119"/>
      <c r="C11" s="114" t="s">
        <v>95</v>
      </c>
      <c r="D11" s="114" t="s">
        <v>51</v>
      </c>
      <c r="E11" s="114" t="s">
        <v>52</v>
      </c>
      <c r="F11" s="114"/>
      <c r="G11" s="114" t="s">
        <v>17</v>
      </c>
      <c r="H11" s="114" t="s">
        <v>96</v>
      </c>
      <c r="I11" s="114"/>
      <c r="J11" s="114"/>
      <c r="K11" s="114"/>
      <c r="L11" s="115">
        <v>4960</v>
      </c>
      <c r="M11" s="147">
        <v>9344538</v>
      </c>
      <c r="N11" s="117">
        <v>45862</v>
      </c>
    </row>
    <row r="12" spans="1:16" ht="15" customHeight="1">
      <c r="A12" s="127">
        <v>4000</v>
      </c>
      <c r="B12" s="119" t="s">
        <v>141</v>
      </c>
      <c r="C12" s="114" t="s">
        <v>168</v>
      </c>
      <c r="D12" s="114" t="s">
        <v>146</v>
      </c>
      <c r="E12" s="114"/>
      <c r="F12" s="114"/>
      <c r="G12" s="114" t="s">
        <v>34</v>
      </c>
      <c r="H12" s="114" t="s">
        <v>147</v>
      </c>
      <c r="I12" s="114"/>
      <c r="J12" s="114"/>
      <c r="K12" s="114"/>
      <c r="L12" s="115">
        <v>4507</v>
      </c>
      <c r="M12" s="147">
        <v>9404235</v>
      </c>
      <c r="N12" s="118">
        <v>45868</v>
      </c>
    </row>
    <row r="13" spans="1:16" ht="15" customHeight="1">
      <c r="A13" s="127">
        <v>4800</v>
      </c>
      <c r="B13" s="119"/>
      <c r="C13" s="114" t="s">
        <v>148</v>
      </c>
      <c r="D13" s="114" t="s">
        <v>51</v>
      </c>
      <c r="E13" s="114" t="s">
        <v>52</v>
      </c>
      <c r="F13" s="114"/>
      <c r="G13" s="114" t="s">
        <v>47</v>
      </c>
      <c r="H13" s="114" t="s">
        <v>56</v>
      </c>
      <c r="I13" s="114"/>
      <c r="J13" s="114"/>
      <c r="K13" s="114"/>
      <c r="L13" s="116">
        <v>5049</v>
      </c>
      <c r="M13" s="147">
        <v>9771468</v>
      </c>
      <c r="N13" s="117">
        <v>45868</v>
      </c>
    </row>
    <row r="14" spans="1:16" ht="15" customHeight="1">
      <c r="A14" s="127">
        <v>4020</v>
      </c>
      <c r="B14" s="119" t="s">
        <v>141</v>
      </c>
      <c r="C14" s="114" t="s">
        <v>169</v>
      </c>
      <c r="D14" s="114" t="s">
        <v>53</v>
      </c>
      <c r="E14" s="114"/>
      <c r="F14" s="114"/>
      <c r="G14" s="114" t="s">
        <v>34</v>
      </c>
      <c r="H14" s="114" t="s">
        <v>150</v>
      </c>
      <c r="I14" s="114"/>
      <c r="J14" s="114"/>
      <c r="K14" s="114"/>
      <c r="L14" s="115">
        <v>4933</v>
      </c>
      <c r="M14" s="147">
        <v>9360491</v>
      </c>
      <c r="N14" s="118">
        <v>45869</v>
      </c>
    </row>
    <row r="15" spans="1:16" ht="15" customHeight="1">
      <c r="A15" s="127">
        <v>3300</v>
      </c>
      <c r="B15" s="119" t="s">
        <v>26</v>
      </c>
      <c r="C15" s="114" t="s">
        <v>173</v>
      </c>
      <c r="D15" s="114" t="s">
        <v>48</v>
      </c>
      <c r="E15" s="114"/>
      <c r="F15" s="114"/>
      <c r="G15" s="114" t="s">
        <v>123</v>
      </c>
      <c r="H15" s="114"/>
      <c r="I15" s="114"/>
      <c r="J15" s="114"/>
      <c r="K15" s="114"/>
      <c r="L15" s="115">
        <v>4135</v>
      </c>
      <c r="M15" s="147">
        <v>9136204</v>
      </c>
      <c r="N15" s="118">
        <v>45872</v>
      </c>
    </row>
    <row r="16" spans="1:16" ht="15" customHeight="1">
      <c r="A16" s="127">
        <v>15000</v>
      </c>
      <c r="B16" s="119" t="s">
        <v>3</v>
      </c>
      <c r="C16" s="114" t="s">
        <v>151</v>
      </c>
      <c r="D16" s="114" t="s">
        <v>48</v>
      </c>
      <c r="E16" s="114" t="s">
        <v>50</v>
      </c>
      <c r="F16" s="114"/>
      <c r="G16" s="114" t="s">
        <v>7</v>
      </c>
      <c r="H16" s="114" t="s">
        <v>73</v>
      </c>
      <c r="I16" s="114"/>
      <c r="J16" s="114"/>
      <c r="K16" s="114"/>
      <c r="L16" s="116">
        <v>19998</v>
      </c>
      <c r="M16" s="147">
        <v>9805295</v>
      </c>
      <c r="N16" s="117">
        <v>45869</v>
      </c>
    </row>
    <row r="17" spans="1:14" ht="15" customHeight="1">
      <c r="A17" s="127">
        <v>11500</v>
      </c>
      <c r="B17" s="119"/>
      <c r="C17" s="114" t="s">
        <v>154</v>
      </c>
      <c r="D17" s="114" t="s">
        <v>48</v>
      </c>
      <c r="E17" s="114" t="s">
        <v>50</v>
      </c>
      <c r="F17" s="114"/>
      <c r="G17" s="114" t="s">
        <v>155</v>
      </c>
      <c r="H17" s="114" t="s">
        <v>156</v>
      </c>
      <c r="I17" s="114"/>
      <c r="J17" s="114"/>
      <c r="K17" s="114"/>
      <c r="L17" s="116">
        <v>4500</v>
      </c>
      <c r="M17" s="147">
        <v>9361768</v>
      </c>
      <c r="N17" s="117">
        <v>45870</v>
      </c>
    </row>
    <row r="18" spans="1:14" ht="15" customHeight="1">
      <c r="A18" s="127">
        <v>7300</v>
      </c>
      <c r="B18" s="119" t="s">
        <v>141</v>
      </c>
      <c r="C18" s="114" t="s">
        <v>171</v>
      </c>
      <c r="D18" s="114" t="s">
        <v>53</v>
      </c>
      <c r="E18" s="114"/>
      <c r="F18" s="114"/>
      <c r="G18" s="114" t="s">
        <v>17</v>
      </c>
      <c r="H18" s="114" t="s">
        <v>18</v>
      </c>
      <c r="I18" s="114"/>
      <c r="J18" s="114"/>
      <c r="K18" s="114"/>
      <c r="L18" s="115">
        <v>8543</v>
      </c>
      <c r="M18" s="152">
        <v>9851969</v>
      </c>
      <c r="N18" s="118">
        <v>45870</v>
      </c>
    </row>
    <row r="19" spans="1:14" ht="15" customHeight="1">
      <c r="A19" s="127">
        <v>30000</v>
      </c>
      <c r="B19" s="119" t="s">
        <v>3</v>
      </c>
      <c r="C19" s="114" t="s">
        <v>138</v>
      </c>
      <c r="D19" s="114" t="s">
        <v>48</v>
      </c>
      <c r="E19" s="114" t="s">
        <v>50</v>
      </c>
      <c r="F19" s="114"/>
      <c r="G19" s="114" t="s">
        <v>7</v>
      </c>
      <c r="H19" s="114" t="s">
        <v>73</v>
      </c>
      <c r="I19" s="114"/>
      <c r="J19" s="114"/>
      <c r="K19" s="114"/>
      <c r="L19" s="115">
        <v>31956</v>
      </c>
      <c r="M19" s="147">
        <v>9489833</v>
      </c>
      <c r="N19" s="117">
        <v>45866</v>
      </c>
    </row>
    <row r="20" spans="1:14" ht="15" customHeight="1">
      <c r="A20" s="127">
        <v>3500</v>
      </c>
      <c r="B20" s="119" t="s">
        <v>141</v>
      </c>
      <c r="C20" s="114" t="s">
        <v>167</v>
      </c>
      <c r="D20" s="114" t="s">
        <v>142</v>
      </c>
      <c r="E20" s="114"/>
      <c r="F20" s="114"/>
      <c r="G20" s="114" t="s">
        <v>34</v>
      </c>
      <c r="H20" s="114" t="s">
        <v>181</v>
      </c>
      <c r="I20" s="114"/>
      <c r="J20" s="114"/>
      <c r="K20" s="114"/>
      <c r="L20" s="115">
        <v>3300</v>
      </c>
      <c r="M20" s="147">
        <v>9224104</v>
      </c>
      <c r="N20" s="118">
        <v>45867</v>
      </c>
    </row>
    <row r="21" spans="1:14" ht="15" customHeight="1">
      <c r="A21" s="127">
        <v>30000</v>
      </c>
      <c r="B21" s="119" t="s">
        <v>3</v>
      </c>
      <c r="C21" s="114" t="s">
        <v>102</v>
      </c>
      <c r="D21" s="114" t="s">
        <v>48</v>
      </c>
      <c r="E21" s="114"/>
      <c r="F21" s="114"/>
      <c r="G21" s="114" t="s">
        <v>7</v>
      </c>
      <c r="H21" s="114" t="s">
        <v>73</v>
      </c>
      <c r="I21" s="114"/>
      <c r="J21" s="114"/>
      <c r="K21" s="114"/>
      <c r="L21" s="112">
        <v>36563</v>
      </c>
      <c r="M21" s="148">
        <v>9200419</v>
      </c>
      <c r="N21" s="118">
        <v>45860</v>
      </c>
    </row>
    <row r="22" spans="1:14" ht="15" customHeight="1">
      <c r="A22" s="127">
        <v>37800</v>
      </c>
      <c r="B22" s="119" t="s">
        <v>3</v>
      </c>
      <c r="C22" s="114" t="s">
        <v>105</v>
      </c>
      <c r="D22" s="114" t="s">
        <v>53</v>
      </c>
      <c r="E22" s="114"/>
      <c r="F22" s="114"/>
      <c r="G22" s="114" t="s">
        <v>93</v>
      </c>
      <c r="H22" s="114" t="s">
        <v>94</v>
      </c>
      <c r="I22" s="114"/>
      <c r="J22" s="114"/>
      <c r="K22" s="114"/>
      <c r="L22" s="112">
        <v>40622</v>
      </c>
      <c r="M22" s="148">
        <v>9984493</v>
      </c>
      <c r="N22" s="118">
        <v>45861</v>
      </c>
    </row>
    <row r="23" spans="1:14" ht="15" customHeight="1">
      <c r="A23" s="127">
        <v>66000</v>
      </c>
      <c r="B23" s="119" t="s">
        <v>26</v>
      </c>
      <c r="C23" s="114" t="s">
        <v>114</v>
      </c>
      <c r="D23" s="114" t="s">
        <v>53</v>
      </c>
      <c r="E23" s="114" t="s">
        <v>57</v>
      </c>
      <c r="F23" s="114"/>
      <c r="G23" s="114" t="s">
        <v>115</v>
      </c>
      <c r="H23" s="114"/>
      <c r="I23" s="114" t="s">
        <v>65</v>
      </c>
      <c r="J23" s="114"/>
      <c r="K23" s="114"/>
      <c r="L23" s="115">
        <v>82418</v>
      </c>
      <c r="M23" s="147">
        <v>9892688</v>
      </c>
      <c r="N23" s="117">
        <v>45842</v>
      </c>
    </row>
    <row r="24" spans="1:14" ht="15" customHeight="1">
      <c r="A24" s="127">
        <v>60000</v>
      </c>
      <c r="B24" s="119" t="s">
        <v>26</v>
      </c>
      <c r="C24" s="114" t="s">
        <v>116</v>
      </c>
      <c r="D24" s="114" t="s">
        <v>48</v>
      </c>
      <c r="E24" s="114" t="s">
        <v>117</v>
      </c>
      <c r="F24" s="114"/>
      <c r="G24" s="114" t="s">
        <v>115</v>
      </c>
      <c r="H24" s="114"/>
      <c r="I24" s="114" t="s">
        <v>118</v>
      </c>
      <c r="J24" s="114"/>
      <c r="K24" s="114"/>
      <c r="L24" s="115">
        <v>63590</v>
      </c>
      <c r="M24" s="147">
        <v>9718167</v>
      </c>
      <c r="N24" s="117">
        <v>45850</v>
      </c>
    </row>
    <row r="25" spans="1:14" ht="15" customHeight="1">
      <c r="A25" s="127">
        <v>60000</v>
      </c>
      <c r="B25" s="119" t="s">
        <v>26</v>
      </c>
      <c r="C25" s="114" t="s">
        <v>119</v>
      </c>
      <c r="D25" s="114" t="s">
        <v>53</v>
      </c>
      <c r="E25" s="114" t="s">
        <v>57</v>
      </c>
      <c r="F25" s="114"/>
      <c r="G25" s="114" t="s">
        <v>115</v>
      </c>
      <c r="H25" s="114" t="s">
        <v>120</v>
      </c>
      <c r="I25" s="114" t="s">
        <v>65</v>
      </c>
      <c r="J25" s="114"/>
      <c r="K25" s="114"/>
      <c r="L25" s="115">
        <v>81677</v>
      </c>
      <c r="M25" s="147">
        <v>9749829</v>
      </c>
      <c r="N25" s="117">
        <v>45853</v>
      </c>
    </row>
    <row r="26" spans="1:14" ht="15" customHeight="1">
      <c r="A26" s="127">
        <v>65000</v>
      </c>
      <c r="B26" s="119" t="s">
        <v>26</v>
      </c>
      <c r="C26" s="114" t="s">
        <v>121</v>
      </c>
      <c r="D26" s="114" t="s">
        <v>70</v>
      </c>
      <c r="E26" s="114" t="s">
        <v>71</v>
      </c>
      <c r="F26" s="114"/>
      <c r="G26" s="114" t="s">
        <v>115</v>
      </c>
      <c r="H26" s="114" t="s">
        <v>120</v>
      </c>
      <c r="I26" s="114" t="s">
        <v>65</v>
      </c>
      <c r="J26" s="114"/>
      <c r="K26" s="114"/>
      <c r="L26" s="115">
        <v>63696</v>
      </c>
      <c r="M26" s="147">
        <v>9942055</v>
      </c>
      <c r="N26" s="117">
        <v>45854</v>
      </c>
    </row>
    <row r="27" spans="1:14" ht="15" customHeight="1">
      <c r="A27" s="127">
        <v>66000</v>
      </c>
      <c r="B27" s="119" t="s">
        <v>26</v>
      </c>
      <c r="C27" s="114" t="s">
        <v>122</v>
      </c>
      <c r="D27" s="114" t="s">
        <v>53</v>
      </c>
      <c r="E27" s="114" t="s">
        <v>54</v>
      </c>
      <c r="F27" s="114"/>
      <c r="G27" s="114" t="s">
        <v>115</v>
      </c>
      <c r="H27" s="114"/>
      <c r="I27" s="114" t="s">
        <v>64</v>
      </c>
      <c r="J27" s="114"/>
      <c r="K27" s="114"/>
      <c r="L27" s="115">
        <v>81089</v>
      </c>
      <c r="M27" s="147">
        <v>9867152</v>
      </c>
      <c r="N27" s="117">
        <v>45855</v>
      </c>
    </row>
    <row r="28" spans="1:14" ht="15" customHeight="1">
      <c r="A28" s="135">
        <v>68000</v>
      </c>
      <c r="B28" s="140" t="s">
        <v>26</v>
      </c>
      <c r="C28" s="136" t="s">
        <v>81</v>
      </c>
      <c r="D28" s="136" t="s">
        <v>48</v>
      </c>
      <c r="E28" s="136" t="s">
        <v>82</v>
      </c>
      <c r="F28" s="136"/>
      <c r="G28" s="136" t="s">
        <v>139</v>
      </c>
      <c r="H28" s="136" t="s">
        <v>183</v>
      </c>
      <c r="I28" s="136"/>
      <c r="J28" s="136"/>
      <c r="K28" s="136"/>
      <c r="L28" s="137">
        <v>81714</v>
      </c>
      <c r="M28" s="149">
        <v>9758375</v>
      </c>
      <c r="N28" s="138">
        <v>45860</v>
      </c>
    </row>
    <row r="29" spans="1:14" ht="15" customHeight="1">
      <c r="A29" s="127">
        <v>38300</v>
      </c>
      <c r="B29" s="119" t="s">
        <v>3</v>
      </c>
      <c r="C29" s="114" t="s">
        <v>106</v>
      </c>
      <c r="D29" s="114" t="s">
        <v>48</v>
      </c>
      <c r="E29" s="114"/>
      <c r="F29" s="114"/>
      <c r="G29" s="114" t="s">
        <v>93</v>
      </c>
      <c r="H29" s="114" t="s">
        <v>74</v>
      </c>
      <c r="I29" s="114"/>
      <c r="J29" s="114"/>
      <c r="K29" s="114"/>
      <c r="L29" s="112">
        <v>40040</v>
      </c>
      <c r="M29" s="147">
        <v>9959450</v>
      </c>
      <c r="N29" s="118">
        <v>45862</v>
      </c>
    </row>
    <row r="30" spans="1:14" ht="15" customHeight="1">
      <c r="A30" s="135">
        <v>30000</v>
      </c>
      <c r="B30" s="140" t="s">
        <v>3</v>
      </c>
      <c r="C30" s="136" t="s">
        <v>97</v>
      </c>
      <c r="D30" s="136" t="s">
        <v>48</v>
      </c>
      <c r="E30" s="136" t="s">
        <v>60</v>
      </c>
      <c r="F30" s="136"/>
      <c r="G30" s="136" t="s">
        <v>93</v>
      </c>
      <c r="H30" s="136" t="s">
        <v>74</v>
      </c>
      <c r="I30" s="114" t="s">
        <v>98</v>
      </c>
      <c r="J30" s="136"/>
      <c r="K30" s="136"/>
      <c r="L30" s="137">
        <v>34536</v>
      </c>
      <c r="M30" s="150">
        <v>9713193</v>
      </c>
      <c r="N30" s="138">
        <v>45863</v>
      </c>
    </row>
    <row r="31" spans="1:14" ht="15" customHeight="1">
      <c r="A31" s="127">
        <v>60000</v>
      </c>
      <c r="B31" s="119" t="s">
        <v>26</v>
      </c>
      <c r="C31" s="114" t="s">
        <v>99</v>
      </c>
      <c r="D31" s="114" t="s">
        <v>48</v>
      </c>
      <c r="E31" s="114" t="s">
        <v>50</v>
      </c>
      <c r="F31" s="114"/>
      <c r="G31" s="114" t="s">
        <v>139</v>
      </c>
      <c r="H31" s="114"/>
      <c r="I31" s="114" t="s">
        <v>64</v>
      </c>
      <c r="J31" s="114"/>
      <c r="K31" s="114"/>
      <c r="L31" s="115">
        <v>63408</v>
      </c>
      <c r="M31" s="147">
        <v>9747508</v>
      </c>
      <c r="N31" s="117">
        <v>45864</v>
      </c>
    </row>
    <row r="32" spans="1:14" ht="15" customHeight="1">
      <c r="A32" s="127">
        <v>60000</v>
      </c>
      <c r="B32" s="119" t="s">
        <v>26</v>
      </c>
      <c r="C32" s="114" t="s">
        <v>101</v>
      </c>
      <c r="D32" s="114" t="s">
        <v>48</v>
      </c>
      <c r="E32" s="114" t="s">
        <v>49</v>
      </c>
      <c r="F32" s="114"/>
      <c r="G32" s="114" t="s">
        <v>139</v>
      </c>
      <c r="H32" s="114"/>
      <c r="I32" s="114" t="s">
        <v>65</v>
      </c>
      <c r="J32" s="114"/>
      <c r="K32" s="114"/>
      <c r="L32" s="115">
        <v>61146</v>
      </c>
      <c r="M32" s="147">
        <v>9935806</v>
      </c>
      <c r="N32" s="117">
        <v>45864</v>
      </c>
    </row>
    <row r="33" spans="1:14" ht="15" customHeight="1">
      <c r="A33" s="127">
        <v>9000</v>
      </c>
      <c r="B33" s="119" t="s">
        <v>59</v>
      </c>
      <c r="C33" s="114" t="s">
        <v>107</v>
      </c>
      <c r="D33" s="114" t="s">
        <v>48</v>
      </c>
      <c r="E33" s="114"/>
      <c r="F33" s="114"/>
      <c r="G33" s="114" t="s">
        <v>100</v>
      </c>
      <c r="H33" s="114"/>
      <c r="I33" s="114"/>
      <c r="J33" s="114"/>
      <c r="K33" s="114"/>
      <c r="L33" s="112">
        <v>11853</v>
      </c>
      <c r="M33" s="148">
        <v>9498884</v>
      </c>
      <c r="N33" s="118">
        <v>45864</v>
      </c>
    </row>
    <row r="34" spans="1:14" ht="15" customHeight="1">
      <c r="A34" s="127">
        <v>60000</v>
      </c>
      <c r="B34" s="119" t="s">
        <v>26</v>
      </c>
      <c r="C34" s="114" t="s">
        <v>166</v>
      </c>
      <c r="D34" s="114" t="s">
        <v>48</v>
      </c>
      <c r="E34" s="114" t="s">
        <v>49</v>
      </c>
      <c r="F34" s="114"/>
      <c r="G34" s="114" t="s">
        <v>139</v>
      </c>
      <c r="H34" s="114"/>
      <c r="I34" s="114" t="s">
        <v>140</v>
      </c>
      <c r="J34" s="114"/>
      <c r="K34" s="114"/>
      <c r="L34" s="115">
        <v>82442</v>
      </c>
      <c r="M34" s="147">
        <v>9887358</v>
      </c>
      <c r="N34" s="117">
        <v>45866</v>
      </c>
    </row>
    <row r="35" spans="1:14" ht="15" customHeight="1">
      <c r="A35" s="127">
        <v>12000</v>
      </c>
      <c r="B35" s="119" t="s">
        <v>3</v>
      </c>
      <c r="C35" s="114" t="s">
        <v>157</v>
      </c>
      <c r="D35" s="114" t="s">
        <v>53</v>
      </c>
      <c r="E35" s="114" t="s">
        <v>57</v>
      </c>
      <c r="F35" s="114"/>
      <c r="G35" s="114" t="s">
        <v>158</v>
      </c>
      <c r="H35" s="114" t="s">
        <v>159</v>
      </c>
      <c r="I35" s="114" t="s">
        <v>65</v>
      </c>
      <c r="J35" s="114"/>
      <c r="K35" s="114"/>
      <c r="L35" s="116">
        <v>12223</v>
      </c>
      <c r="M35" s="147">
        <v>9522063</v>
      </c>
      <c r="N35" s="117">
        <v>45870</v>
      </c>
    </row>
    <row r="36" spans="1:14" ht="15" customHeight="1">
      <c r="A36" s="135">
        <v>33000</v>
      </c>
      <c r="B36" s="140" t="s">
        <v>3</v>
      </c>
      <c r="C36" s="136" t="s">
        <v>161</v>
      </c>
      <c r="D36" s="136" t="s">
        <v>48</v>
      </c>
      <c r="E36" s="136" t="s">
        <v>49</v>
      </c>
      <c r="F36" s="136"/>
      <c r="G36" s="136" t="s">
        <v>162</v>
      </c>
      <c r="H36" s="136" t="s">
        <v>163</v>
      </c>
      <c r="I36" s="136" t="s">
        <v>164</v>
      </c>
      <c r="J36" s="136"/>
      <c r="K36" s="136"/>
      <c r="L36" s="139">
        <v>39376</v>
      </c>
      <c r="M36" s="150">
        <v>9743227</v>
      </c>
      <c r="N36" s="138">
        <v>45871</v>
      </c>
    </row>
    <row r="37" spans="1:14" ht="15" customHeight="1">
      <c r="A37" s="127">
        <v>27500</v>
      </c>
      <c r="B37" s="119" t="s">
        <v>3</v>
      </c>
      <c r="C37" s="114" t="s">
        <v>172</v>
      </c>
      <c r="D37" s="114" t="s">
        <v>48</v>
      </c>
      <c r="E37" s="114"/>
      <c r="F37" s="114"/>
      <c r="G37" s="114" t="s">
        <v>0</v>
      </c>
      <c r="H37" s="114" t="s">
        <v>165</v>
      </c>
      <c r="I37" s="114" t="s">
        <v>55</v>
      </c>
      <c r="J37" s="114"/>
      <c r="K37" s="114"/>
      <c r="L37" s="115">
        <v>28346</v>
      </c>
      <c r="M37" s="147">
        <v>9551351</v>
      </c>
      <c r="N37" s="118">
        <v>45871</v>
      </c>
    </row>
    <row r="38" spans="1:14">
      <c r="A38" s="120"/>
      <c r="B38" s="141"/>
      <c r="C38" s="121"/>
      <c r="D38" s="121"/>
      <c r="E38" s="121"/>
      <c r="F38" s="121"/>
      <c r="G38" s="121"/>
      <c r="H38" s="121"/>
      <c r="I38" s="121"/>
      <c r="J38" s="121"/>
      <c r="K38" s="121"/>
      <c r="L38" s="122"/>
      <c r="M38" s="151"/>
      <c r="N38" s="123"/>
    </row>
    <row r="39" spans="1:14" ht="18">
      <c r="A39" s="167" t="s">
        <v>27</v>
      </c>
      <c r="B39" s="167"/>
      <c r="C39" s="167"/>
      <c r="D39" s="168">
        <f>SUM(Таблица3[Volume, tons])</f>
        <v>925020</v>
      </c>
      <c r="E39" s="168"/>
      <c r="F39" s="26"/>
      <c r="G39" s="72"/>
      <c r="H39" s="43"/>
      <c r="I39" s="43"/>
      <c r="J39" s="43"/>
      <c r="K39" s="43"/>
      <c r="L39" s="55"/>
    </row>
    <row r="40" spans="1:14" ht="26.25">
      <c r="A40" s="167" t="s">
        <v>14</v>
      </c>
      <c r="B40" s="167"/>
      <c r="C40" s="167"/>
      <c r="D40" s="169" t="s">
        <v>184</v>
      </c>
      <c r="E40" s="169"/>
      <c r="F40" s="145"/>
      <c r="G40" s="90"/>
      <c r="H40" s="43"/>
      <c r="I40" s="43"/>
      <c r="J40" s="43"/>
      <c r="K40" s="43"/>
      <c r="L40" s="55"/>
    </row>
    <row r="41" spans="1:14">
      <c r="A41" s="75"/>
      <c r="B41" s="142"/>
      <c r="C41" s="56"/>
      <c r="D41" s="68"/>
      <c r="E41" s="68"/>
      <c r="F41" s="26"/>
      <c r="G41" s="91"/>
      <c r="H41" s="43"/>
      <c r="I41" s="43"/>
      <c r="J41" s="43"/>
      <c r="K41" s="43"/>
      <c r="L41" s="55"/>
    </row>
    <row r="42" spans="1:14" ht="18">
      <c r="A42" s="167" t="s">
        <v>28</v>
      </c>
      <c r="B42" s="167"/>
      <c r="C42" s="167"/>
      <c r="D42" s="69">
        <v>34</v>
      </c>
      <c r="E42" s="70"/>
      <c r="F42" s="57"/>
      <c r="G42" s="92"/>
      <c r="H42" s="58"/>
      <c r="I42" s="43"/>
      <c r="J42" s="43"/>
      <c r="K42" s="43"/>
      <c r="L42" s="55"/>
    </row>
    <row r="43" spans="1:14" ht="18">
      <c r="D43" s="71" t="s">
        <v>75</v>
      </c>
      <c r="E43" s="71"/>
      <c r="F43" s="26"/>
      <c r="G43" s="93"/>
      <c r="H43" s="59"/>
      <c r="I43" s="43"/>
      <c r="J43" s="43"/>
      <c r="K43" s="43"/>
      <c r="L43" s="55"/>
    </row>
    <row r="44" spans="1:14">
      <c r="A44" s="86"/>
      <c r="B44" s="143"/>
      <c r="C44" s="73" t="s">
        <v>137</v>
      </c>
      <c r="D44" s="73" t="s">
        <v>76</v>
      </c>
      <c r="E44" s="60" t="s">
        <v>16</v>
      </c>
      <c r="F44" s="26"/>
      <c r="G44" s="91"/>
      <c r="H44" s="43"/>
      <c r="I44" s="43"/>
      <c r="J44" s="43"/>
      <c r="K44" s="43"/>
      <c r="L44" s="55"/>
    </row>
    <row r="45" spans="1:14">
      <c r="A45" s="87" t="s">
        <v>15</v>
      </c>
      <c r="B45" s="144"/>
      <c r="C45" s="61">
        <v>34</v>
      </c>
      <c r="D45" s="61">
        <v>35</v>
      </c>
      <c r="E45" s="62" t="s">
        <v>46</v>
      </c>
      <c r="F45" s="26"/>
      <c r="G45" s="94"/>
      <c r="H45" s="43"/>
      <c r="I45" s="43"/>
      <c r="J45" s="43"/>
      <c r="K45" s="43"/>
      <c r="L45" s="55"/>
    </row>
    <row r="46" spans="1:14">
      <c r="A46" s="86" t="s">
        <v>22</v>
      </c>
      <c r="B46" s="143"/>
      <c r="C46" s="15">
        <v>16</v>
      </c>
      <c r="D46" s="15">
        <v>19</v>
      </c>
      <c r="E46" s="63" t="s">
        <v>66</v>
      </c>
      <c r="F46" s="26"/>
      <c r="G46" s="91"/>
      <c r="H46" s="43"/>
      <c r="I46" s="43"/>
      <c r="J46" s="43"/>
      <c r="K46" s="43"/>
      <c r="L46" s="55"/>
    </row>
    <row r="47" spans="1:14">
      <c r="A47" s="86" t="s">
        <v>31</v>
      </c>
      <c r="B47" s="143"/>
      <c r="C47" s="15">
        <v>9</v>
      </c>
      <c r="D47" s="15">
        <v>8</v>
      </c>
      <c r="E47" s="63" t="s">
        <v>108</v>
      </c>
      <c r="F47" s="26"/>
      <c r="G47" s="91"/>
      <c r="H47" s="43"/>
      <c r="I47" s="43"/>
      <c r="J47" s="43"/>
      <c r="K47" s="43"/>
      <c r="L47" s="55"/>
    </row>
    <row r="48" spans="1:14">
      <c r="A48" s="86" t="s">
        <v>23</v>
      </c>
      <c r="B48" s="143"/>
      <c r="C48" s="15">
        <v>4</v>
      </c>
      <c r="D48" s="15">
        <v>4</v>
      </c>
      <c r="E48" s="63" t="s">
        <v>67</v>
      </c>
      <c r="F48" s="26"/>
      <c r="G48" s="66"/>
      <c r="H48" s="43"/>
      <c r="I48" s="43"/>
      <c r="J48" s="43"/>
      <c r="K48" s="43"/>
      <c r="L48" s="55"/>
    </row>
    <row r="49" spans="1:12">
      <c r="A49" s="86" t="s">
        <v>24</v>
      </c>
      <c r="B49" s="143"/>
      <c r="C49" s="15">
        <v>5</v>
      </c>
      <c r="D49" s="15">
        <v>4</v>
      </c>
      <c r="E49" s="63" t="s">
        <v>108</v>
      </c>
      <c r="F49" s="26"/>
      <c r="G49" s="66"/>
      <c r="H49" s="43"/>
      <c r="I49" s="43"/>
      <c r="J49" s="43"/>
      <c r="K49" s="43"/>
      <c r="L49" s="55"/>
    </row>
    <row r="50" spans="1:12">
      <c r="A50" s="76"/>
      <c r="B50" s="66"/>
      <c r="C50" s="26"/>
      <c r="D50" s="26"/>
      <c r="E50" s="26"/>
      <c r="F50" s="26"/>
      <c r="G50" s="66"/>
      <c r="I50" s="64"/>
      <c r="J50" s="64"/>
      <c r="K50" s="65"/>
    </row>
    <row r="51" spans="1:12">
      <c r="A51" s="76"/>
      <c r="B51" s="66"/>
      <c r="C51" s="26"/>
      <c r="D51" s="26"/>
      <c r="E51" s="26"/>
      <c r="F51" s="26"/>
      <c r="G51" s="66"/>
    </row>
    <row r="52" spans="1:12">
      <c r="A52" s="76"/>
      <c r="B52" s="66"/>
      <c r="C52" s="26"/>
      <c r="D52" s="26"/>
      <c r="E52" s="26"/>
      <c r="F52" s="26"/>
      <c r="G52" s="66"/>
    </row>
    <row r="53" spans="1:12">
      <c r="A53" s="76"/>
      <c r="B53" s="66"/>
      <c r="C53" s="26"/>
      <c r="D53" s="26"/>
      <c r="E53" s="26"/>
      <c r="F53" s="26"/>
      <c r="G53" s="66"/>
    </row>
    <row r="54" spans="1:12">
      <c r="A54" s="76"/>
      <c r="B54" s="66"/>
      <c r="C54" s="26"/>
      <c r="D54" s="26"/>
      <c r="E54" s="26"/>
      <c r="F54" s="26"/>
      <c r="G54" s="66"/>
    </row>
    <row r="55" spans="1:12">
      <c r="A55" s="76"/>
      <c r="B55" s="66"/>
      <c r="C55" s="66"/>
      <c r="D55" s="26"/>
      <c r="E55" s="26"/>
      <c r="F55" s="26"/>
      <c r="G55" s="66"/>
    </row>
    <row r="56" spans="1:12">
      <c r="A56" s="76"/>
      <c r="B56" s="66"/>
      <c r="C56" s="67"/>
      <c r="D56" s="26"/>
      <c r="E56" s="26"/>
      <c r="F56" s="26"/>
      <c r="G56" s="66"/>
    </row>
    <row r="57" spans="1:12">
      <c r="A57" s="76"/>
      <c r="B57" s="66"/>
      <c r="C57" s="41"/>
      <c r="D57" s="26"/>
      <c r="E57" s="26"/>
      <c r="F57" s="26"/>
      <c r="G57" s="66"/>
    </row>
    <row r="58" spans="1:12">
      <c r="A58" s="76"/>
      <c r="B58" s="66"/>
      <c r="C58" s="26"/>
      <c r="D58" s="26"/>
      <c r="E58" s="26"/>
      <c r="F58" s="26"/>
      <c r="G58" s="66"/>
    </row>
    <row r="59" spans="1:12">
      <c r="A59" s="76"/>
      <c r="B59" s="66"/>
      <c r="C59" s="26"/>
      <c r="D59" s="26"/>
      <c r="E59" s="26"/>
      <c r="F59" s="26"/>
      <c r="G59" s="66"/>
    </row>
    <row r="60" spans="1:12">
      <c r="A60" s="76"/>
      <c r="B60" s="66"/>
      <c r="C60" s="26"/>
      <c r="D60" s="26"/>
      <c r="E60" s="26"/>
      <c r="F60" s="26"/>
      <c r="G60" s="66"/>
    </row>
    <row r="61" spans="1:12">
      <c r="A61" s="76"/>
      <c r="B61" s="66"/>
      <c r="C61" s="26"/>
      <c r="D61" s="26"/>
      <c r="E61" s="26"/>
      <c r="F61" s="26"/>
      <c r="G61" s="66"/>
    </row>
    <row r="62" spans="1:12">
      <c r="A62" s="76"/>
      <c r="B62" s="66"/>
      <c r="C62" s="26"/>
      <c r="D62" s="26"/>
      <c r="E62" s="26"/>
      <c r="F62" s="26"/>
      <c r="G62" s="66"/>
    </row>
    <row r="63" spans="1:12">
      <c r="A63" s="76"/>
      <c r="B63" s="66"/>
      <c r="C63" s="26"/>
      <c r="D63" s="26"/>
      <c r="E63" s="26"/>
      <c r="F63" s="26"/>
      <c r="G63" s="66"/>
      <c r="K63" s="26"/>
    </row>
    <row r="64" spans="1:12">
      <c r="A64" s="76"/>
      <c r="B64" s="66"/>
      <c r="C64" s="26"/>
      <c r="D64" s="26"/>
      <c r="E64" s="26"/>
      <c r="F64" s="26"/>
      <c r="G64" s="66"/>
      <c r="K64" s="26"/>
    </row>
    <row r="65" spans="1:11">
      <c r="A65" s="76"/>
      <c r="B65" s="66"/>
      <c r="C65" s="26"/>
      <c r="D65" s="26"/>
      <c r="E65" s="26"/>
      <c r="F65" s="26"/>
      <c r="G65" s="66"/>
      <c r="K65" s="26"/>
    </row>
    <row r="66" spans="1:11">
      <c r="A66" s="76"/>
      <c r="B66" s="66"/>
      <c r="C66" s="26"/>
      <c r="D66" s="26"/>
      <c r="E66" s="26"/>
      <c r="F66" s="26"/>
      <c r="G66" s="66"/>
      <c r="K66" s="26"/>
    </row>
    <row r="67" spans="1:11">
      <c r="A67" s="76"/>
      <c r="B67" s="66"/>
      <c r="C67" s="26"/>
      <c r="D67" s="26"/>
      <c r="E67" s="26"/>
      <c r="F67" s="26"/>
      <c r="G67" s="66"/>
      <c r="K67" s="26"/>
    </row>
    <row r="68" spans="1:11">
      <c r="A68" s="76"/>
      <c r="B68" s="66"/>
      <c r="C68" s="26"/>
      <c r="D68" s="26"/>
      <c r="E68" s="26"/>
      <c r="F68" s="26"/>
      <c r="G68" s="66"/>
      <c r="K68" s="26"/>
    </row>
    <row r="69" spans="1:11">
      <c r="A69" s="76"/>
      <c r="B69" s="66"/>
      <c r="C69" s="26"/>
      <c r="D69" s="26"/>
      <c r="E69" s="26"/>
      <c r="F69" s="26"/>
      <c r="G69" s="66"/>
      <c r="K69" s="26"/>
    </row>
    <row r="70" spans="1:11">
      <c r="A70" s="76"/>
      <c r="B70" s="66"/>
      <c r="C70" s="26"/>
      <c r="D70" s="26"/>
      <c r="E70" s="26"/>
      <c r="F70" s="26"/>
      <c r="G70" s="66"/>
      <c r="K70" s="26"/>
    </row>
    <row r="71" spans="1:11">
      <c r="A71" s="76"/>
      <c r="B71" s="66"/>
      <c r="C71" s="26"/>
      <c r="D71" s="26"/>
      <c r="E71" s="26"/>
      <c r="F71" s="26"/>
      <c r="G71" s="66"/>
      <c r="K71" s="26"/>
    </row>
    <row r="72" spans="1:11">
      <c r="A72" s="76"/>
      <c r="B72" s="66"/>
      <c r="C72" s="26"/>
      <c r="D72" s="26"/>
      <c r="E72" s="26"/>
      <c r="F72" s="26"/>
      <c r="G72" s="66"/>
      <c r="K72" s="26"/>
    </row>
    <row r="77" spans="1:11">
      <c r="I77" s="3"/>
      <c r="J77" s="3"/>
      <c r="K77" s="26"/>
    </row>
    <row r="78" spans="1:11">
      <c r="I78" s="3"/>
      <c r="J78" s="3"/>
      <c r="K78" s="26"/>
    </row>
  </sheetData>
  <mergeCells count="6">
    <mergeCell ref="A1:N1"/>
    <mergeCell ref="A42:C42"/>
    <mergeCell ref="D39:E39"/>
    <mergeCell ref="D40:E40"/>
    <mergeCell ref="A39:C39"/>
    <mergeCell ref="A40:C40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GrainFlow France trends</vt:lpstr>
      <vt:lpstr>Vessels sailed from France</vt:lpstr>
      <vt:lpstr>Discharged French grain</vt:lpstr>
      <vt:lpstr>Grain and vessels at sea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sosnovsky</cp:lastModifiedBy>
  <dcterms:created xsi:type="dcterms:W3CDTF">2024-01-07T14:59:43Z</dcterms:created>
  <dcterms:modified xsi:type="dcterms:W3CDTF">2025-08-21T11:02:51Z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a40d845a-3aaa-48ee-a7ba-cdf94704076b</vt:lpwstr>
  </property>
</Properties>
</file>