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harts/chart5.xml" ContentType="application/vnd.openxmlformats-officedocument.drawingml.chart+xml"/>
  <Override PartName="/xl/drawings/drawing3.xml" ContentType="application/vnd.openxmlformats-officedocument.drawing+xml"/>
  <Override PartName="/xl/tables/table2.xml" ContentType="application/vnd.openxmlformats-officedocument.spreadsheetml.table+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tables/table3.xml" ContentType="application/vnd.openxmlformats-officedocument.spreadsheetml.table+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IN\departments\Промышленные грузы\_Файлы с Office2\Юля Зайцева\Grains Flow\ISM GrainFlow\2025\France\"/>
    </mc:Choice>
  </mc:AlternateContent>
  <bookViews>
    <workbookView xWindow="615" yWindow="915" windowWidth="25440" windowHeight="15930"/>
  </bookViews>
  <sheets>
    <sheet name="GrainFlow France trends" sheetId="28" r:id="rId1"/>
    <sheet name="Vessels sailed from France" sheetId="25" r:id="rId2"/>
    <sheet name="Discharged French grain" sheetId="26" r:id="rId3"/>
    <sheet name="Grain and vessels at sea" sheetId="27"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6" l="1"/>
  <c r="D24" i="27" l="1"/>
  <c r="C15" i="25" l="1"/>
</calcChain>
</file>

<file path=xl/sharedStrings.xml><?xml version="1.0" encoding="utf-8"?>
<sst xmlns="http://schemas.openxmlformats.org/spreadsheetml/2006/main" count="415" uniqueCount="187">
  <si>
    <t>Tunisia</t>
  </si>
  <si>
    <t>POD</t>
  </si>
  <si>
    <t>POL</t>
  </si>
  <si>
    <t>wheat</t>
  </si>
  <si>
    <t>Shipper</t>
  </si>
  <si>
    <t>Spain</t>
  </si>
  <si>
    <t>Terminal of loading</t>
  </si>
  <si>
    <t>Morocco</t>
  </si>
  <si>
    <t>Grain type</t>
  </si>
  <si>
    <t>Departure Date</t>
  </si>
  <si>
    <t>Volume, tons</t>
  </si>
  <si>
    <t>Vessel name</t>
  </si>
  <si>
    <t>Ship owner/manager</t>
  </si>
  <si>
    <t>DWT</t>
  </si>
  <si>
    <t>w-o-w change</t>
  </si>
  <si>
    <t>TOTAL number of vsls</t>
  </si>
  <si>
    <t>w-o-w</t>
  </si>
  <si>
    <t>Israel</t>
  </si>
  <si>
    <t>Haifa</t>
  </si>
  <si>
    <t>Netherlands</t>
  </si>
  <si>
    <t>Rotterdam</t>
  </si>
  <si>
    <t>Date of discharge</t>
  </si>
  <si>
    <t>Discharge country</t>
  </si>
  <si>
    <t>small Handy / Handymax(13-49k dwt)</t>
  </si>
  <si>
    <t>Coasters/minibulkers (up to 13k dwt)</t>
  </si>
  <si>
    <t>Supramax/Ultramax (49-67k dwt)</t>
  </si>
  <si>
    <t>Panamax/Kamsarmax/Cape (above 67k dwt)</t>
  </si>
  <si>
    <t>TOTAL IMPORT (tons)</t>
  </si>
  <si>
    <t>barley</t>
  </si>
  <si>
    <t>GRAIN AT SEA IN TOTAL (tons)</t>
  </si>
  <si>
    <t>NUMBER OF VESSELS AT SEA</t>
  </si>
  <si>
    <t>week</t>
  </si>
  <si>
    <t>number of vsls</t>
  </si>
  <si>
    <t>small Handy / Handymax (13-49k dwt)</t>
  </si>
  <si>
    <t>grain at sea</t>
  </si>
  <si>
    <t>Berth</t>
  </si>
  <si>
    <t>UK</t>
  </si>
  <si>
    <t xml:space="preserve"> </t>
  </si>
  <si>
    <t>grain, tons</t>
  </si>
  <si>
    <t>Saudi Arabia</t>
  </si>
  <si>
    <t>IMO</t>
  </si>
  <si>
    <t>TOTAL EXPORT (tons)</t>
  </si>
  <si>
    <t>previous week</t>
  </si>
  <si>
    <t>current week</t>
  </si>
  <si>
    <t>Importer/Receiver</t>
  </si>
  <si>
    <t>Importer / receiver</t>
  </si>
  <si>
    <t>Amsterdam</t>
  </si>
  <si>
    <t>-</t>
  </si>
  <si>
    <t>Portugal</t>
  </si>
  <si>
    <t>Belfast</t>
  </si>
  <si>
    <t>week 20</t>
  </si>
  <si>
    <t>-1</t>
  </si>
  <si>
    <t>Germany</t>
  </si>
  <si>
    <t>week 21</t>
  </si>
  <si>
    <t>+2</t>
  </si>
  <si>
    <t>+3</t>
  </si>
  <si>
    <t>French grains sailed away from major export ports, week 21 (May 19-25)</t>
  </si>
  <si>
    <t>Rouen</t>
  </si>
  <si>
    <t>BZ</t>
  </si>
  <si>
    <t>United Kingdom</t>
  </si>
  <si>
    <t>Erith</t>
  </si>
  <si>
    <t>Lohmann</t>
  </si>
  <si>
    <t>Soufflet</t>
  </si>
  <si>
    <t>Forsa juru Agentura</t>
  </si>
  <si>
    <t>Bayonne</t>
  </si>
  <si>
    <t>Maisica</t>
  </si>
  <si>
    <t>Zaandam</t>
  </si>
  <si>
    <t>Arklow</t>
  </si>
  <si>
    <t>La Pallice</t>
  </si>
  <si>
    <t>Socomac</t>
  </si>
  <si>
    <t>Jorf Lasfar</t>
  </si>
  <si>
    <t>Lecureur</t>
  </si>
  <si>
    <t>Atlantska Plovdiba</t>
  </si>
  <si>
    <t>Hamburg</t>
  </si>
  <si>
    <t>Ocean Star Shipping</t>
  </si>
  <si>
    <t>Cargill</t>
  </si>
  <si>
    <t>SicaAtlantique</t>
  </si>
  <si>
    <t>Las Palmas</t>
  </si>
  <si>
    <t>Hai Kuo Shipping</t>
  </si>
  <si>
    <t>Harun</t>
  </si>
  <si>
    <t>Franciska</t>
  </si>
  <si>
    <t>Arklow Venture</t>
  </si>
  <si>
    <t>Ap Kupari</t>
  </si>
  <si>
    <t>Baltic Eclipse</t>
  </si>
  <si>
    <t>Arklow Wood</t>
  </si>
  <si>
    <t>Yasa Osaka</t>
  </si>
  <si>
    <t>Kurpie</t>
  </si>
  <si>
    <t>Fri Lake</t>
  </si>
  <si>
    <t>Wilson Norfolk</t>
  </si>
  <si>
    <t>malt</t>
  </si>
  <si>
    <t>Holland Malt</t>
  </si>
  <si>
    <t>Ireland</t>
  </si>
  <si>
    <t>Kopervik Ship Managament Poland</t>
  </si>
  <si>
    <t>Polska Zegluga Morska</t>
  </si>
  <si>
    <t>Waterford</t>
  </si>
  <si>
    <t>Eemshaven</t>
  </si>
  <si>
    <t>Wilson Ship Management AS</t>
  </si>
  <si>
    <t>Trafaria</t>
  </si>
  <si>
    <t>-106 700 (-46.3%)</t>
  </si>
  <si>
    <t>Vessels that discharged French grain, week 21 (May 19-25)</t>
  </si>
  <si>
    <t>Grain enroute ex France, week 21 (May 19-25)</t>
  </si>
  <si>
    <t>Senalia</t>
  </si>
  <si>
    <t>Twins Shipping</t>
  </si>
  <si>
    <t>Nantes</t>
  </si>
  <si>
    <t>Invivo</t>
  </si>
  <si>
    <t>Seville</t>
  </si>
  <si>
    <t>Ibex Maritime</t>
  </si>
  <si>
    <t>Lisbon</t>
  </si>
  <si>
    <t>King Abdullah</t>
  </si>
  <si>
    <t>Sbiv</t>
  </si>
  <si>
    <t>National Navigation</t>
  </si>
  <si>
    <t>Dakar</t>
  </si>
  <si>
    <t>Senegal</t>
  </si>
  <si>
    <t>Viterra</t>
  </si>
  <si>
    <t>MC Shipping</t>
  </si>
  <si>
    <t>Judi Maritime</t>
  </si>
  <si>
    <t>Rhades</t>
  </si>
  <si>
    <t>Sea Pearl</t>
  </si>
  <si>
    <t>Guadeloupe</t>
  </si>
  <si>
    <t>Pointe A Pitre</t>
  </si>
  <si>
    <t>Onego Shipping</t>
  </si>
  <si>
    <t>-3</t>
  </si>
  <si>
    <t>=</t>
  </si>
  <si>
    <t>-2</t>
  </si>
  <si>
    <t>Gemini Capo</t>
  </si>
  <si>
    <t>Pontica</t>
  </si>
  <si>
    <t>Arklow Marsh</t>
  </si>
  <si>
    <t>Altair Sky</t>
  </si>
  <si>
    <t>Arklow Accord</t>
  </si>
  <si>
    <t>Sweet Judi</t>
  </si>
  <si>
    <t>Mj Maya</t>
  </si>
  <si>
    <t>Onego Wisla</t>
  </si>
  <si>
    <t>Blainville</t>
  </si>
  <si>
    <t>Agrial</t>
  </si>
  <si>
    <t>Ipswich</t>
  </si>
  <si>
    <t>corn</t>
  </si>
  <si>
    <t>Ponta Delgada</t>
  </si>
  <si>
    <t>GG Two GMBH</t>
  </si>
  <si>
    <t>Santander</t>
  </si>
  <si>
    <t>Intresco</t>
  </si>
  <si>
    <t>Dunkirk</t>
  </si>
  <si>
    <t>NordCereales</t>
  </si>
  <si>
    <t>Cork</t>
  </si>
  <si>
    <t>Ambra Shipmanagement</t>
  </si>
  <si>
    <t>Arklow Globe</t>
  </si>
  <si>
    <t>Golden Grains</t>
  </si>
  <si>
    <t>Salvinia</t>
  </si>
  <si>
    <t>Arklow Archer</t>
  </si>
  <si>
    <t>Birte Selmer</t>
  </si>
  <si>
    <t>Huelva</t>
  </si>
  <si>
    <t>Manisa Bulk</t>
  </si>
  <si>
    <t>Manisa Camilla</t>
  </si>
  <si>
    <t>+5</t>
  </si>
  <si>
    <t>+42 900 (+42%)</t>
  </si>
  <si>
    <t>Mauritania</t>
  </si>
  <si>
    <t>Nouakchott</t>
  </si>
  <si>
    <t>Tomini Shipping</t>
  </si>
  <si>
    <t>Casablanca</t>
  </si>
  <si>
    <t>Polska Zegluga</t>
  </si>
  <si>
    <t>Valencia</t>
  </si>
  <si>
    <t>BZ Grains</t>
  </si>
  <si>
    <t>Polsteam</t>
  </si>
  <si>
    <t>Qatar</t>
  </si>
  <si>
    <t>Hamad</t>
  </si>
  <si>
    <t>Algrotto Navigation</t>
  </si>
  <si>
    <t>Transworld Holding</t>
  </si>
  <si>
    <t>Asian importer</t>
  </si>
  <si>
    <t>Costamare Shipping</t>
  </si>
  <si>
    <t>Syria</t>
  </si>
  <si>
    <t>Tartous</t>
  </si>
  <si>
    <t>Gabes</t>
  </si>
  <si>
    <t>Apollo Asset</t>
  </si>
  <si>
    <t>Côte d'Ivoire</t>
  </si>
  <si>
    <t>Abidjan</t>
  </si>
  <si>
    <t>Cerealis</t>
  </si>
  <si>
    <t>Hao He</t>
  </si>
  <si>
    <t>Tomini Pampero</t>
  </si>
  <si>
    <t>Podlasie</t>
  </si>
  <si>
    <t>Kaszuby</t>
  </si>
  <si>
    <t>Ante Topic</t>
  </si>
  <si>
    <t>Tbc Purpose</t>
  </si>
  <si>
    <t>Aurota Trader</t>
  </si>
  <si>
    <t>Wadi Alkarm</t>
  </si>
  <si>
    <t>Bam Arion</t>
  </si>
  <si>
    <t>Portsmouth</t>
  </si>
  <si>
    <t>-21 200 (-4.3%)</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</si>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</sst>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 _₽_-;\-* #,##0\ _₽_-;_-* &quot;-&quot;\ _₽_-;_-@_-"/>
    <numFmt numFmtId="165" formatCode="_-* #,##0.00\ _₽_-;\-* #,##0.00\ _₽_-;_-* &quot;-&quot;??\ _₽_-;_-@_-"/>
    <numFmt numFmtId="166" formatCode="_-* #,##0.00_₴_-;\-* #,##0.00_₴_-;_-* &quot;-&quot;??_₴_-;_-@_-"/>
    <numFmt numFmtId="167" formatCode="#,##0.000"/>
    <numFmt numFmtId="168" formatCode="_-* #,##0.00_-;_-* #,##0.00\-;_-* &quot;-&quot;??_-;_-@_-"/>
    <numFmt numFmtId="169" formatCode="_-* #,##0\ _₽_-;\-* #,##0\ _₽_-;_-* &quot;-&quot;??\ _₽_-;_-@_-"/>
    <numFmt numFmtId="170" formatCode="#,##0.0000_ ;\-#,##0.0000\ "/>
    <numFmt numFmtId="171" formatCode="dd\.mm\.yyyy;@"/>
    <numFmt numFmtId="172" formatCode="#,##0.0000"/>
    <numFmt numFmtId="173" formatCode="#,##0.000_ ;\-#,##0.000\ "/>
    <numFmt numFmtId="174" formatCode="0.00000"/>
    <numFmt numFmtId="175" formatCode="_-* #,##0.000\ _₽_-;\-* #,##0.000\ _₽_-;_-* &quot;-&quot;???\ _₽_-;_-@_-"/>
    <numFmt numFmtId="176" formatCode="#,##0.00000"/>
    <numFmt numFmtId="177" formatCode="#,##0.00000_ ;\-#,##0.00000\ "/>
    <numFmt numFmtId="178" formatCode="_-* #,##0.0000\ _₽_-;\-* #,##0.0000\ _₽_-;_-* &quot;-&quot;????\ _₽_-;_-@_-"/>
    <numFmt numFmtId="179" formatCode="0.0000000"/>
  </numFmts>
  <fonts count="71">
    <font>
      <sz val="11"/>
      <color theme="1"/>
      <name val="Calibri"/>
      <family val="2"/>
      <charset val="204"/>
      <scheme val="minor"/>
    </font>
    <font>
      <sz val="11"/>
      <color theme="1"/>
      <name val="Calibri"/>
      <family val="2"/>
      <charset val="204"/>
      <scheme val="minor"/>
    </font>
    <font>
      <sz val="10"/>
      <name val="Arial"/>
      <family val="2"/>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0"/>
      <name val="Arial"/>
      <family val="2"/>
    </font>
    <font>
      <sz val="10"/>
      <name val="Arial"/>
      <family val="2"/>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9"/>
      <name val="Arial"/>
      <family val="2"/>
    </font>
    <font>
      <sz val="9"/>
      <name val="Arial"/>
      <family val="2"/>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color indexed="12"/>
      <name val="Arial"/>
      <family val="2"/>
    </font>
    <font>
      <sz val="11"/>
      <color theme="1"/>
      <name val="Calibri"/>
      <family val="2"/>
      <scheme val="minor"/>
    </font>
    <font>
      <u/>
      <sz val="8"/>
      <color theme="1"/>
      <name val="Calibri"/>
      <family val="2"/>
      <charset val="204"/>
      <scheme val="minor"/>
    </font>
    <font>
      <sz val="8"/>
      <color theme="1" tint="0.499984740745262"/>
      <name val="Calibri"/>
      <family val="2"/>
      <charset val="204"/>
      <scheme val="minor"/>
    </font>
    <font>
      <sz val="11"/>
      <color theme="1"/>
      <name val="Calibri"/>
      <family val="2"/>
      <charset val="204"/>
    </font>
    <font>
      <sz val="11"/>
      <color theme="1"/>
      <name val="Tahoma"/>
      <family val="2"/>
    </font>
    <font>
      <sz val="11"/>
      <name val="Tahoma"/>
      <family val="2"/>
    </font>
    <font>
      <b/>
      <sz val="14"/>
      <color theme="5"/>
      <name val="Tahoma"/>
      <family val="2"/>
    </font>
    <font>
      <sz val="11"/>
      <color theme="5"/>
      <name val="Tahoma"/>
      <family val="2"/>
    </font>
    <font>
      <b/>
      <sz val="16"/>
      <color theme="4"/>
      <name val="Tahoma"/>
      <family val="2"/>
    </font>
    <font>
      <b/>
      <sz val="15"/>
      <color theme="4"/>
      <name val="Tahoma"/>
      <family val="2"/>
    </font>
    <font>
      <sz val="11"/>
      <name val="Calibri"/>
      <family val="2"/>
      <charset val="204"/>
      <scheme val="minor"/>
    </font>
    <font>
      <i/>
      <sz val="12"/>
      <color rgb="FF144376"/>
      <name val="PT Sans"/>
      <family val="2"/>
      <charset val="204"/>
    </font>
    <font>
      <b/>
      <i/>
      <sz val="12"/>
      <color rgb="FF144376"/>
      <name val="PT Sans"/>
      <family val="2"/>
      <charset val="204"/>
    </font>
    <font>
      <sz val="12"/>
      <color theme="1"/>
      <name val="Times New Roman"/>
      <family val="1"/>
      <charset val="204"/>
    </font>
    <font>
      <b/>
      <sz val="11"/>
      <name val="Tahoma"/>
      <family val="2"/>
      <charset val="204"/>
    </font>
    <font>
      <b/>
      <sz val="11"/>
      <color theme="1"/>
      <name val="Tahoma"/>
      <family val="2"/>
      <charset val="204"/>
    </font>
    <font>
      <sz val="12"/>
      <color theme="1"/>
      <name val="Tahoma"/>
      <family val="2"/>
      <charset val="204"/>
    </font>
    <font>
      <sz val="11"/>
      <name val="Tahoma"/>
      <family val="2"/>
      <charset val="204"/>
    </font>
    <font>
      <sz val="11"/>
      <color theme="1"/>
      <name val="Tahoma"/>
      <family val="2"/>
      <charset val="204"/>
    </font>
    <font>
      <sz val="16"/>
      <color rgb="FFFF0000"/>
      <name val="Tahoma"/>
      <family val="2"/>
    </font>
    <font>
      <sz val="11"/>
      <color indexed="8"/>
      <name val="Calibri"/>
      <family val="2"/>
      <charset val="204"/>
    </font>
    <font>
      <b/>
      <sz val="14"/>
      <color theme="5"/>
      <name val="Tahoma"/>
      <family val="2"/>
      <charset val="204"/>
    </font>
    <font>
      <b/>
      <sz val="11"/>
      <name val="Tahoma"/>
      <family val="2"/>
    </font>
    <font>
      <sz val="12"/>
      <color theme="1"/>
      <name val="Calibri"/>
      <family val="2"/>
      <charset val="204"/>
      <scheme val="minor"/>
    </font>
    <font>
      <sz val="11"/>
      <name val="Calibri"/>
      <family val="2"/>
      <charset val="204"/>
    </font>
    <font>
      <sz val="20"/>
      <name val="Calibri"/>
      <family val="2"/>
      <charset val="204"/>
      <scheme val="minor"/>
    </font>
    <font>
      <b/>
      <sz val="11"/>
      <color theme="5"/>
      <name val="Tahoma"/>
      <family val="2"/>
    </font>
    <font>
      <sz val="10"/>
      <color theme="1"/>
      <name val="Arial"/>
      <family val="2"/>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451">
    <xf numFmtId="0" fontId="0" fillId="0" borderId="0"/>
    <xf numFmtId="0" fontId="3"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8" fillId="20" borderId="2" applyNumberFormat="0" applyAlignment="0" applyProtection="0"/>
    <xf numFmtId="0" fontId="27" fillId="4" borderId="0" applyNumberFormat="0" applyBorder="0" applyAlignment="0" applyProtection="0"/>
    <xf numFmtId="0" fontId="28" fillId="20" borderId="2" applyNumberFormat="0" applyAlignment="0" applyProtection="0"/>
    <xf numFmtId="0" fontId="29" fillId="21" borderId="3" applyNumberFormat="0" applyAlignment="0" applyProtection="0"/>
    <xf numFmtId="0" fontId="30" fillId="0" borderId="4" applyNumberFormat="0" applyFill="0" applyAlignment="0" applyProtection="0"/>
    <xf numFmtId="165" fontId="13" fillId="0" borderId="0" applyFont="0" applyFill="0" applyBorder="0" applyAlignment="0" applyProtection="0"/>
    <xf numFmtId="168" fontId="13" fillId="0" borderId="0" applyFont="0" applyFill="0" applyBorder="0" applyAlignment="0" applyProtection="0"/>
    <xf numFmtId="0" fontId="29" fillId="21" borderId="3" applyNumberFormat="0" applyAlignment="0" applyProtection="0"/>
    <xf numFmtId="0" fontId="31" fillId="0" borderId="0" applyNumberFormat="0" applyFill="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32" fillId="7" borderId="2" applyNumberFormat="0" applyAlignment="0" applyProtection="0"/>
    <xf numFmtId="0" fontId="30" fillId="0" borderId="4" applyNumberFormat="0" applyFill="0" applyAlignment="0" applyProtection="0"/>
    <xf numFmtId="0" fontId="27" fillId="4" borderId="0" applyNumberFormat="0" applyBorder="0" applyAlignment="0" applyProtection="0"/>
    <xf numFmtId="0" fontId="42" fillId="0" borderId="0" applyNumberFormat="0" applyFill="0" applyBorder="0" applyAlignment="0" applyProtection="0">
      <alignment vertical="top"/>
      <protection locked="0"/>
    </xf>
    <xf numFmtId="0" fontId="33" fillId="3" borderId="0" applyNumberFormat="0" applyBorder="0" applyAlignment="0" applyProtection="0"/>
    <xf numFmtId="0" fontId="32" fillId="7" borderId="2" applyNumberFormat="0" applyAlignment="0" applyProtection="0"/>
    <xf numFmtId="164"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0" borderId="0">
      <alignment horizontal="center"/>
    </xf>
    <xf numFmtId="0" fontId="13" fillId="0" borderId="0"/>
    <xf numFmtId="0" fontId="23" fillId="0" borderId="0">
      <alignment horizontal="center"/>
    </xf>
    <xf numFmtId="0" fontId="13" fillId="0" borderId="0"/>
    <xf numFmtId="0" fontId="1" fillId="0" borderId="0"/>
    <xf numFmtId="0" fontId="1" fillId="0" borderId="0"/>
    <xf numFmtId="0" fontId="43" fillId="0" borderId="0"/>
    <xf numFmtId="0" fontId="1" fillId="0" borderId="0"/>
    <xf numFmtId="167" fontId="24" fillId="0" borderId="0"/>
    <xf numFmtId="0" fontId="1" fillId="0" borderId="0"/>
    <xf numFmtId="0" fontId="1" fillId="0" borderId="0"/>
    <xf numFmtId="0" fontId="1" fillId="0" borderId="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33" fillId="3" borderId="0" applyNumberFormat="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7" fontId="23" fillId="0" borderId="0" applyFill="0" applyBorder="0" applyProtection="0">
      <alignment horizontal="center"/>
    </xf>
    <xf numFmtId="0" fontId="35" fillId="20" borderId="9"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31" fillId="0" borderId="7"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35" fillId="20" borderId="9" applyNumberFormat="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7" borderId="2" applyNumberFormat="0" applyAlignment="0" applyProtection="0"/>
    <xf numFmtId="0" fontId="6" fillId="7" borderId="2" applyNumberFormat="0" applyAlignment="0" applyProtection="0"/>
    <xf numFmtId="0" fontId="6" fillId="7" borderId="2" applyNumberFormat="0" applyAlignment="0" applyProtection="0"/>
    <xf numFmtId="0" fontId="6" fillId="7" borderId="2" applyNumberFormat="0" applyAlignment="0" applyProtection="0"/>
    <xf numFmtId="0" fontId="7" fillId="20" borderId="9" applyNumberFormat="0" applyAlignment="0" applyProtection="0"/>
    <xf numFmtId="0" fontId="7" fillId="20" borderId="9" applyNumberFormat="0" applyAlignment="0" applyProtection="0"/>
    <xf numFmtId="0" fontId="7" fillId="20" borderId="9" applyNumberFormat="0" applyAlignment="0" applyProtection="0"/>
    <xf numFmtId="0" fontId="7" fillId="20" borderId="9"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Protection="0">
      <alignment horizontal="left"/>
    </xf>
    <xf numFmtId="0" fontId="13" fillId="0" borderId="0" applyNumberFormat="0" applyFill="0" applyBorder="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0" fontId="13" fillId="0" borderId="0" applyNumberFormat="0" applyFill="0" applyBorder="0" applyProtection="0">
      <alignment horizontal="left"/>
    </xf>
    <xf numFmtId="0" fontId="15" fillId="21" borderId="3" applyNumberFormat="0" applyAlignment="0" applyProtection="0"/>
    <xf numFmtId="0" fontId="15" fillId="21" borderId="3" applyNumberFormat="0" applyAlignment="0" applyProtection="0"/>
    <xf numFmtId="0" fontId="15" fillId="21" borderId="3" applyNumberFormat="0" applyAlignment="0" applyProtection="0"/>
    <xf numFmtId="0" fontId="15" fillId="21" borderId="3"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23" fillId="0" borderId="0">
      <alignment horizontal="center"/>
    </xf>
    <xf numFmtId="167" fontId="24" fillId="0" borderId="0"/>
    <xf numFmtId="0" fontId="23" fillId="0" borderId="0">
      <alignment horizontal="center"/>
    </xf>
    <xf numFmtId="0" fontId="4" fillId="0" borderId="0" applyFill="0" applyProtection="0"/>
    <xf numFmtId="0" fontId="4" fillId="0" borderId="0" applyFill="0" applyProtection="0"/>
    <xf numFmtId="0" fontId="4" fillId="0" borderId="0" applyFill="0" applyProtection="0"/>
    <xf numFmtId="0" fontId="23" fillId="0" borderId="0">
      <alignment horizontal="center"/>
    </xf>
    <xf numFmtId="0" fontId="4" fillId="0" borderId="0" applyFill="0" applyProtection="0"/>
    <xf numFmtId="0" fontId="1" fillId="0" borderId="0"/>
    <xf numFmtId="0" fontId="3" fillId="0" borderId="0"/>
    <xf numFmtId="0" fontId="3" fillId="0" borderId="0"/>
    <xf numFmtId="0" fontId="3" fillId="0" borderId="0"/>
    <xf numFmtId="0" fontId="3" fillId="0" borderId="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2" fillId="0" borderId="0" applyNumberFormat="0" applyFill="0" applyBorder="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3" fillId="0" borderId="0" applyNumberFormat="0" applyFill="0" applyBorder="0" applyAlignment="0" applyProtection="0"/>
    <xf numFmtId="166" fontId="1" fillId="0" borderId="0" applyFont="0" applyFill="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165" fontId="1" fillId="0" borderId="0" applyFont="0" applyFill="0" applyBorder="0" applyAlignment="0" applyProtection="0"/>
    <xf numFmtId="0" fontId="4" fillId="0" borderId="0" applyFill="0" applyProtection="0"/>
    <xf numFmtId="0" fontId="1" fillId="0" borderId="0"/>
    <xf numFmtId="0" fontId="1" fillId="0" borderId="0"/>
    <xf numFmtId="0" fontId="6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0" fontId="1" fillId="0" borderId="0"/>
    <xf numFmtId="0" fontId="1" fillId="0" borderId="0"/>
    <xf numFmtId="0" fontId="1" fillId="0" borderId="0"/>
    <xf numFmtId="0" fontId="4"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Fill="0" applyProtection="0"/>
    <xf numFmtId="0" fontId="1" fillId="0" borderId="0"/>
    <xf numFmtId="0" fontId="1" fillId="0" borderId="0"/>
    <xf numFmtId="0" fontId="1" fillId="0" borderId="0"/>
    <xf numFmtId="0" fontId="1" fillId="0" borderId="0"/>
    <xf numFmtId="0" fontId="4" fillId="0" borderId="0" applyFill="0" applyProtection="0"/>
    <xf numFmtId="0" fontId="1" fillId="0" borderId="0"/>
  </cellStyleXfs>
  <cellXfs count="213">
    <xf numFmtId="0" fontId="0" fillId="0" borderId="0" xfId="0"/>
    <xf numFmtId="0" fontId="46" fillId="0" borderId="0" xfId="0" applyFont="1"/>
    <xf numFmtId="0" fontId="47" fillId="0" borderId="0" xfId="0" applyFont="1" applyAlignment="1">
      <alignment horizontal="left"/>
    </xf>
    <xf numFmtId="0" fontId="48" fillId="0" borderId="0" xfId="411" applyFont="1" applyFill="1" applyAlignment="1">
      <alignment horizontal="left" vertical="center"/>
    </xf>
    <xf numFmtId="0" fontId="47" fillId="0" borderId="0" xfId="0" applyFont="1" applyAlignment="1">
      <alignment horizontal="center"/>
    </xf>
    <xf numFmtId="4" fontId="47" fillId="0" borderId="0" xfId="0" applyNumberFormat="1" applyFont="1" applyAlignment="1">
      <alignment horizontal="center" vertical="top"/>
    </xf>
    <xf numFmtId="3" fontId="47" fillId="0" borderId="0" xfId="0" applyNumberFormat="1" applyFont="1" applyAlignment="1">
      <alignment horizontal="center" vertical="center"/>
    </xf>
    <xf numFmtId="3" fontId="0" fillId="0" borderId="0" xfId="0" applyNumberFormat="1"/>
    <xf numFmtId="0" fontId="56" fillId="0" borderId="0" xfId="0" applyFont="1"/>
    <xf numFmtId="0" fontId="57" fillId="0" borderId="1" xfId="0" applyFont="1" applyBorder="1" applyAlignment="1">
      <alignment horizontal="center"/>
    </xf>
    <xf numFmtId="0" fontId="58" fillId="0" borderId="1" xfId="0" applyFont="1" applyBorder="1" applyAlignment="1">
      <alignment horizontal="center"/>
    </xf>
    <xf numFmtId="49" fontId="58" fillId="0" borderId="1" xfId="410" applyNumberFormat="1" applyFont="1" applyBorder="1" applyAlignment="1">
      <alignment horizontal="center"/>
    </xf>
    <xf numFmtId="49" fontId="61" fillId="0" borderId="1" xfId="410" applyNumberFormat="1" applyFont="1" applyBorder="1" applyAlignment="1">
      <alignment horizontal="center"/>
    </xf>
    <xf numFmtId="1" fontId="47" fillId="0" borderId="0" xfId="0" applyNumberFormat="1" applyFont="1" applyAlignment="1">
      <alignment horizontal="left"/>
    </xf>
    <xf numFmtId="0" fontId="57" fillId="0" borderId="14" xfId="0" applyFont="1" applyFill="1" applyBorder="1" applyAlignment="1">
      <alignment horizontal="center" vertical="center"/>
    </xf>
    <xf numFmtId="1" fontId="60" fillId="0" borderId="1" xfId="0" applyNumberFormat="1" applyFont="1" applyFill="1" applyBorder="1" applyAlignment="1">
      <alignment horizontal="center" vertical="center"/>
    </xf>
    <xf numFmtId="169" fontId="61" fillId="0" borderId="0" xfId="410" applyNumberFormat="1" applyFont="1" applyAlignment="1">
      <alignment horizontal="center"/>
    </xf>
    <xf numFmtId="3" fontId="57" fillId="0" borderId="13" xfId="410" applyNumberFormat="1" applyFont="1" applyFill="1" applyBorder="1" applyAlignment="1">
      <alignment horizontal="center" vertical="center"/>
    </xf>
    <xf numFmtId="3" fontId="47" fillId="0" borderId="0" xfId="0" applyNumberFormat="1" applyFont="1" applyAlignment="1">
      <alignment horizontal="center"/>
    </xf>
    <xf numFmtId="3" fontId="57" fillId="0" borderId="14" xfId="410" applyNumberFormat="1" applyFont="1" applyFill="1" applyBorder="1" applyAlignment="1">
      <alignment horizontal="center" vertical="center"/>
    </xf>
    <xf numFmtId="3" fontId="60" fillId="0" borderId="12" xfId="410" applyNumberFormat="1" applyFont="1" applyFill="1" applyBorder="1" applyAlignment="1">
      <alignment horizontal="center" vertical="center"/>
    </xf>
    <xf numFmtId="3" fontId="60" fillId="0" borderId="15" xfId="410" applyNumberFormat="1" applyFont="1" applyFill="1" applyBorder="1" applyAlignment="1">
      <alignment horizontal="center" vertical="center"/>
    </xf>
    <xf numFmtId="0" fontId="60" fillId="0" borderId="0" xfId="0" applyFont="1" applyBorder="1" applyAlignment="1">
      <alignment horizontal="left"/>
    </xf>
    <xf numFmtId="0" fontId="60" fillId="0" borderId="1" xfId="0" applyFont="1" applyFill="1" applyBorder="1" applyAlignment="1">
      <alignment horizontal="left" vertical="center"/>
    </xf>
    <xf numFmtId="0" fontId="60" fillId="0" borderId="1" xfId="412" applyFont="1" applyFill="1" applyBorder="1" applyAlignment="1">
      <alignment horizontal="left" vertical="center"/>
    </xf>
    <xf numFmtId="0" fontId="60" fillId="0" borderId="16" xfId="0" applyFont="1" applyFill="1" applyBorder="1" applyAlignment="1">
      <alignment horizontal="left" vertical="center"/>
    </xf>
    <xf numFmtId="0" fontId="53" fillId="0" borderId="0" xfId="0" applyFont="1"/>
    <xf numFmtId="0" fontId="47" fillId="0" borderId="0" xfId="0" applyFont="1"/>
    <xf numFmtId="169" fontId="61" fillId="0" borderId="0" xfId="410" applyNumberFormat="1" applyFont="1" applyAlignment="1">
      <alignment horizontal="left"/>
    </xf>
    <xf numFmtId="0" fontId="60" fillId="0" borderId="16" xfId="412" applyFont="1" applyFill="1" applyBorder="1" applyAlignment="1">
      <alignment horizontal="left" vertical="center"/>
    </xf>
    <xf numFmtId="3" fontId="60" fillId="0" borderId="0" xfId="0" applyNumberFormat="1" applyFont="1" applyBorder="1" applyAlignment="1">
      <alignment horizontal="left"/>
    </xf>
    <xf numFmtId="0" fontId="49" fillId="0" borderId="0" xfId="0" applyFont="1" applyAlignment="1"/>
    <xf numFmtId="49" fontId="49" fillId="0" borderId="0" xfId="410" applyNumberFormat="1" applyFont="1" applyAlignment="1">
      <alignment horizontal="center" vertical="top"/>
    </xf>
    <xf numFmtId="0" fontId="53" fillId="0" borderId="0" xfId="0" applyFont="1" applyFill="1"/>
    <xf numFmtId="172" fontId="60" fillId="0" borderId="0" xfId="0" applyNumberFormat="1" applyFont="1" applyBorder="1" applyAlignment="1">
      <alignment horizontal="left"/>
    </xf>
    <xf numFmtId="0" fontId="57" fillId="0" borderId="14" xfId="0" applyFont="1" applyFill="1" applyBorder="1" applyAlignment="1">
      <alignment horizontal="left" vertical="center"/>
    </xf>
    <xf numFmtId="169" fontId="47" fillId="0" borderId="0" xfId="410" applyNumberFormat="1" applyFont="1" applyAlignment="1">
      <alignment vertical="center"/>
    </xf>
    <xf numFmtId="170" fontId="47" fillId="0" borderId="0" xfId="410" applyNumberFormat="1" applyFont="1" applyAlignment="1">
      <alignment vertical="center"/>
    </xf>
    <xf numFmtId="3" fontId="64" fillId="0" borderId="0" xfId="0" applyNumberFormat="1" applyFont="1" applyAlignment="1">
      <alignment horizontal="left"/>
    </xf>
    <xf numFmtId="173" fontId="47" fillId="0" borderId="0" xfId="410" applyNumberFormat="1" applyFont="1" applyAlignment="1">
      <alignment vertical="center"/>
    </xf>
    <xf numFmtId="3" fontId="60" fillId="0" borderId="0" xfId="410" applyNumberFormat="1" applyFont="1" applyFill="1" applyBorder="1" applyAlignment="1">
      <alignment horizontal="center" vertical="center"/>
    </xf>
    <xf numFmtId="0" fontId="46" fillId="0" borderId="0" xfId="0" applyFont="1" applyAlignment="1">
      <alignment horizontal="left"/>
    </xf>
    <xf numFmtId="49" fontId="59" fillId="0" borderId="0" xfId="410" applyNumberFormat="1" applyFont="1" applyBorder="1" applyAlignment="1">
      <alignment horizontal="left"/>
    </xf>
    <xf numFmtId="0" fontId="57" fillId="0" borderId="0" xfId="0" applyFont="1" applyBorder="1" applyAlignment="1">
      <alignment horizontal="left"/>
    </xf>
    <xf numFmtId="0" fontId="58" fillId="0" borderId="0" xfId="0" applyFont="1" applyBorder="1" applyAlignment="1">
      <alignment horizontal="left"/>
    </xf>
    <xf numFmtId="0" fontId="47" fillId="0" borderId="0" xfId="0" applyFont="1" applyBorder="1" applyAlignment="1">
      <alignment horizontal="left"/>
    </xf>
    <xf numFmtId="174" fontId="47" fillId="0" borderId="0" xfId="0" applyNumberFormat="1" applyFont="1" applyAlignment="1">
      <alignment horizontal="left"/>
    </xf>
    <xf numFmtId="0" fontId="60" fillId="0" borderId="0" xfId="411" applyNumberFormat="1" applyFont="1" applyFill="1" applyBorder="1" applyAlignment="1">
      <alignment horizontal="left" vertical="center"/>
    </xf>
    <xf numFmtId="0" fontId="48" fillId="0" borderId="0" xfId="0" applyFont="1" applyFill="1" applyAlignment="1">
      <alignment horizontal="left"/>
    </xf>
    <xf numFmtId="0" fontId="48" fillId="0" borderId="0" xfId="0" applyFont="1" applyFill="1" applyAlignment="1">
      <alignment horizontal="center"/>
    </xf>
    <xf numFmtId="3" fontId="53" fillId="0" borderId="0" xfId="0" applyNumberFormat="1" applyFont="1" applyFill="1"/>
    <xf numFmtId="0" fontId="60" fillId="0" borderId="0" xfId="0" applyFont="1" applyFill="1" applyBorder="1" applyAlignment="1" applyProtection="1">
      <alignment horizontal="left" vertical="center"/>
    </xf>
    <xf numFmtId="0" fontId="60" fillId="0" borderId="0" xfId="411" applyNumberFormat="1" applyFont="1" applyFill="1" applyBorder="1" applyAlignment="1" applyProtection="1">
      <alignment horizontal="left" vertical="center"/>
    </xf>
    <xf numFmtId="4" fontId="57" fillId="0" borderId="0" xfId="0" applyNumberFormat="1" applyFont="1" applyBorder="1" applyAlignment="1">
      <alignment horizontal="left"/>
    </xf>
    <xf numFmtId="0" fontId="48" fillId="0" borderId="0" xfId="0" applyFont="1" applyFill="1" applyAlignment="1"/>
    <xf numFmtId="3" fontId="48" fillId="0" borderId="0" xfId="0" applyNumberFormat="1" applyFont="1" applyBorder="1" applyAlignment="1">
      <alignment horizontal="center"/>
    </xf>
    <xf numFmtId="3" fontId="48" fillId="0" borderId="0" xfId="0" applyNumberFormat="1" applyFont="1" applyAlignment="1">
      <alignment horizontal="center"/>
    </xf>
    <xf numFmtId="0" fontId="61" fillId="0" borderId="1" xfId="410" applyNumberFormat="1" applyFont="1" applyBorder="1" applyAlignment="1">
      <alignment horizontal="center"/>
    </xf>
    <xf numFmtId="3" fontId="62" fillId="0" borderId="0" xfId="0" applyNumberFormat="1" applyFont="1" applyAlignment="1">
      <alignment horizontal="left"/>
    </xf>
    <xf numFmtId="176" fontId="47" fillId="0" borderId="0" xfId="0" applyNumberFormat="1" applyFont="1" applyAlignment="1">
      <alignment horizontal="left"/>
    </xf>
    <xf numFmtId="0" fontId="67" fillId="0" borderId="0" xfId="0" applyFont="1" applyAlignment="1">
      <alignment horizontal="left"/>
    </xf>
    <xf numFmtId="0" fontId="48" fillId="0" borderId="0" xfId="0" applyFont="1" applyAlignment="1">
      <alignment horizontal="left"/>
    </xf>
    <xf numFmtId="3" fontId="46" fillId="0" borderId="0" xfId="0" applyNumberFormat="1" applyFont="1"/>
    <xf numFmtId="167" fontId="47" fillId="0" borderId="0" xfId="0" applyNumberFormat="1" applyFont="1" applyAlignment="1">
      <alignment horizontal="left"/>
    </xf>
    <xf numFmtId="0" fontId="61" fillId="0" borderId="0" xfId="0" applyFont="1"/>
    <xf numFmtId="3" fontId="60" fillId="0" borderId="0" xfId="0" applyNumberFormat="1" applyFont="1" applyAlignment="1">
      <alignment horizontal="center"/>
    </xf>
    <xf numFmtId="3" fontId="48" fillId="0" borderId="0" xfId="0" applyNumberFormat="1" applyFont="1" applyFill="1" applyAlignment="1"/>
    <xf numFmtId="0" fontId="48" fillId="0" borderId="0" xfId="0" applyFont="1" applyFill="1" applyAlignment="1">
      <alignment vertical="center"/>
    </xf>
    <xf numFmtId="0" fontId="53" fillId="0" borderId="0" xfId="0" applyFont="1" applyFill="1" applyAlignment="1">
      <alignment horizontal="left" vertical="center"/>
    </xf>
    <xf numFmtId="165" fontId="53" fillId="0" borderId="0" xfId="0" applyNumberFormat="1" applyFont="1" applyFill="1"/>
    <xf numFmtId="169" fontId="48" fillId="0" borderId="0" xfId="0" applyNumberFormat="1" applyFont="1" applyFill="1" applyAlignment="1"/>
    <xf numFmtId="173" fontId="48" fillId="0" borderId="0" xfId="0" applyNumberFormat="1" applyFont="1" applyFill="1" applyAlignment="1"/>
    <xf numFmtId="0" fontId="48" fillId="0" borderId="1" xfId="0" applyFont="1" applyFill="1" applyBorder="1" applyAlignment="1"/>
    <xf numFmtId="0" fontId="57" fillId="0" borderId="1" xfId="0" applyFont="1" applyFill="1" applyBorder="1" applyAlignment="1">
      <alignment horizontal="left"/>
    </xf>
    <xf numFmtId="1" fontId="57" fillId="0" borderId="1" xfId="0" applyNumberFormat="1" applyFont="1" applyFill="1" applyBorder="1" applyAlignment="1">
      <alignment horizontal="center" vertical="center"/>
    </xf>
    <xf numFmtId="49" fontId="57" fillId="0" borderId="1" xfId="0" applyNumberFormat="1" applyFont="1" applyFill="1" applyBorder="1" applyAlignment="1">
      <alignment horizontal="center" vertical="center"/>
    </xf>
    <xf numFmtId="49" fontId="60" fillId="0" borderId="1" xfId="0" applyNumberFormat="1" applyFont="1" applyFill="1" applyBorder="1" applyAlignment="1">
      <alignment horizontal="center" vertical="center"/>
    </xf>
    <xf numFmtId="0" fontId="53" fillId="0" borderId="0" xfId="0" applyFont="1" applyFill="1" applyAlignment="1"/>
    <xf numFmtId="169" fontId="48" fillId="0" borderId="0" xfId="0" applyNumberFormat="1" applyFont="1" applyFill="1" applyBorder="1" applyAlignment="1">
      <alignment horizontal="left"/>
    </xf>
    <xf numFmtId="0" fontId="48" fillId="0" borderId="0" xfId="0" applyFont="1" applyFill="1" applyBorder="1" applyAlignment="1">
      <alignment horizontal="center"/>
    </xf>
    <xf numFmtId="0" fontId="53" fillId="0" borderId="0" xfId="0" applyFont="1" applyFill="1" applyAlignment="1">
      <alignment horizontal="left"/>
    </xf>
    <xf numFmtId="169" fontId="53" fillId="0" borderId="0" xfId="0" applyNumberFormat="1" applyFont="1" applyFill="1" applyAlignment="1">
      <alignment horizontal="left"/>
    </xf>
    <xf numFmtId="0" fontId="50" fillId="0" borderId="0" xfId="0" applyFont="1" applyFill="1" applyAlignment="1">
      <alignment horizontal="right" vertical="center"/>
    </xf>
    <xf numFmtId="169" fontId="49" fillId="0" borderId="0" xfId="410" applyNumberFormat="1" applyFont="1" applyFill="1" applyAlignment="1">
      <alignment horizontal="center" vertical="center"/>
    </xf>
    <xf numFmtId="169" fontId="49" fillId="0" borderId="0" xfId="410" applyNumberFormat="1" applyFont="1" applyFill="1" applyAlignment="1">
      <alignment vertical="center"/>
    </xf>
    <xf numFmtId="0" fontId="49" fillId="0" borderId="0" xfId="0" applyFont="1" applyFill="1" applyAlignment="1">
      <alignment horizontal="center"/>
    </xf>
    <xf numFmtId="0" fontId="60" fillId="0" borderId="0" xfId="411" applyNumberFormat="1" applyFont="1" applyFill="1" applyBorder="1" applyAlignment="1" applyProtection="1">
      <alignment horizontal="center" vertical="center"/>
    </xf>
    <xf numFmtId="169" fontId="48" fillId="0" borderId="0" xfId="0" applyNumberFormat="1" applyFont="1" applyFill="1" applyAlignment="1">
      <alignment horizontal="left"/>
    </xf>
    <xf numFmtId="0" fontId="57" fillId="0" borderId="1" xfId="0" applyFont="1" applyFill="1" applyBorder="1" applyAlignment="1">
      <alignment horizontal="center"/>
    </xf>
    <xf numFmtId="3" fontId="48" fillId="0" borderId="0" xfId="0" applyNumberFormat="1" applyFont="1" applyFill="1" applyAlignment="1">
      <alignment horizontal="center"/>
    </xf>
    <xf numFmtId="3" fontId="48" fillId="0" borderId="0" xfId="0" applyNumberFormat="1" applyFont="1" applyAlignment="1">
      <alignment horizontal="center" vertical="center"/>
    </xf>
    <xf numFmtId="3" fontId="53" fillId="0" borderId="0" xfId="0" applyNumberFormat="1" applyFont="1" applyAlignment="1">
      <alignment horizontal="center"/>
    </xf>
    <xf numFmtId="3" fontId="69" fillId="0" borderId="0" xfId="0" applyNumberFormat="1" applyFont="1" applyAlignment="1">
      <alignment horizontal="center" vertical="center"/>
    </xf>
    <xf numFmtId="1" fontId="48" fillId="0" borderId="0" xfId="0" applyNumberFormat="1" applyFont="1" applyAlignment="1">
      <alignment horizontal="center"/>
    </xf>
    <xf numFmtId="177" fontId="47" fillId="0" borderId="0" xfId="410" applyNumberFormat="1" applyFont="1" applyAlignment="1">
      <alignment vertical="center"/>
    </xf>
    <xf numFmtId="3" fontId="60" fillId="0" borderId="0" xfId="0" applyNumberFormat="1" applyFont="1" applyFill="1" applyAlignment="1">
      <alignment horizontal="center"/>
    </xf>
    <xf numFmtId="0" fontId="48" fillId="0" borderId="0" xfId="0" applyFont="1" applyFill="1"/>
    <xf numFmtId="0" fontId="0" fillId="0" borderId="0" xfId="0" applyFill="1"/>
    <xf numFmtId="0" fontId="48" fillId="0" borderId="0" xfId="0" applyFont="1" applyAlignment="1">
      <alignment horizontal="center"/>
    </xf>
    <xf numFmtId="3" fontId="46" fillId="0" borderId="0" xfId="0" applyNumberFormat="1" applyFont="1" applyAlignment="1">
      <alignment horizontal="center"/>
    </xf>
    <xf numFmtId="171" fontId="60" fillId="0" borderId="0" xfId="411" applyNumberFormat="1" applyFont="1" applyFill="1" applyBorder="1" applyAlignment="1" applyProtection="1">
      <alignment horizontal="center" vertical="center"/>
    </xf>
    <xf numFmtId="176" fontId="57" fillId="0" borderId="0" xfId="0" applyNumberFormat="1" applyFont="1" applyBorder="1" applyAlignment="1">
      <alignment horizontal="left"/>
    </xf>
    <xf numFmtId="0" fontId="0" fillId="0" borderId="0" xfId="0" applyBorder="1"/>
    <xf numFmtId="0" fontId="65" fillId="0" borderId="1" xfId="0" applyFont="1" applyFill="1" applyBorder="1" applyAlignment="1">
      <alignment horizontal="right"/>
    </xf>
    <xf numFmtId="0" fontId="48" fillId="0" borderId="1" xfId="0" applyFont="1" applyFill="1" applyBorder="1" applyAlignment="1">
      <alignment horizontal="right"/>
    </xf>
    <xf numFmtId="3" fontId="48" fillId="0" borderId="1" xfId="0" applyNumberFormat="1" applyFont="1" applyBorder="1" applyAlignment="1">
      <alignment horizontal="left"/>
    </xf>
    <xf numFmtId="3" fontId="65" fillId="0" borderId="1" xfId="0" applyNumberFormat="1" applyFont="1" applyBorder="1" applyAlignment="1">
      <alignment horizontal="left"/>
    </xf>
    <xf numFmtId="3" fontId="53" fillId="0" borderId="0" xfId="0" applyNumberFormat="1" applyFont="1" applyFill="1" applyAlignment="1">
      <alignment horizontal="center"/>
    </xf>
    <xf numFmtId="3" fontId="60" fillId="0" borderId="0" xfId="410" applyNumberFormat="1" applyFont="1" applyFill="1" applyAlignment="1">
      <alignment horizontal="center"/>
    </xf>
    <xf numFmtId="3" fontId="60" fillId="0" borderId="0" xfId="411" applyNumberFormat="1" applyFont="1" applyFill="1" applyBorder="1" applyAlignment="1" applyProtection="1">
      <alignment horizontal="center" vertical="center"/>
    </xf>
    <xf numFmtId="0" fontId="60" fillId="0" borderId="0" xfId="411" applyFont="1" applyFill="1" applyBorder="1" applyAlignment="1" applyProtection="1">
      <alignment horizontal="left" vertical="center"/>
    </xf>
    <xf numFmtId="0" fontId="60" fillId="0" borderId="0" xfId="411" applyFont="1" applyFill="1" applyBorder="1" applyAlignment="1" applyProtection="1">
      <alignment horizontal="center" vertical="center"/>
    </xf>
    <xf numFmtId="175" fontId="68" fillId="0" borderId="0" xfId="0" applyNumberFormat="1" applyFont="1" applyFill="1" applyAlignment="1">
      <alignment horizontal="left"/>
    </xf>
    <xf numFmtId="165" fontId="53" fillId="0" borderId="0" xfId="0" applyNumberFormat="1" applyFont="1" applyFill="1" applyAlignment="1">
      <alignment horizontal="left"/>
    </xf>
    <xf numFmtId="178" fontId="53" fillId="0" borderId="0" xfId="0" applyNumberFormat="1" applyFont="1" applyFill="1" applyAlignment="1">
      <alignment horizontal="left"/>
    </xf>
    <xf numFmtId="170" fontId="53" fillId="0" borderId="0" xfId="0" applyNumberFormat="1" applyFont="1" applyFill="1" applyAlignment="1">
      <alignment horizontal="left"/>
    </xf>
    <xf numFmtId="179" fontId="53" fillId="0" borderId="0" xfId="0" applyNumberFormat="1" applyFont="1" applyFill="1" applyAlignment="1">
      <alignment horizontal="left"/>
    </xf>
    <xf numFmtId="165" fontId="59" fillId="0" borderId="0" xfId="410" applyNumberFormat="1" applyFont="1" applyBorder="1" applyAlignment="1">
      <alignment horizontal="center"/>
    </xf>
    <xf numFmtId="0" fontId="60" fillId="0" borderId="0" xfId="0" applyFont="1" applyFill="1" applyBorder="1" applyAlignment="1" applyProtection="1">
      <alignment vertical="center"/>
    </xf>
    <xf numFmtId="0" fontId="60" fillId="0" borderId="0" xfId="0" applyFont="1" applyFill="1" applyBorder="1"/>
    <xf numFmtId="0" fontId="60" fillId="0" borderId="1" xfId="411" applyNumberFormat="1" applyFont="1" applyFill="1" applyBorder="1" applyAlignment="1">
      <alignment vertical="center"/>
    </xf>
    <xf numFmtId="14" fontId="60" fillId="0" borderId="1" xfId="411" applyNumberFormat="1" applyFont="1" applyFill="1" applyBorder="1" applyAlignment="1">
      <alignment horizontal="left" vertical="center"/>
    </xf>
    <xf numFmtId="0" fontId="60" fillId="0" borderId="1" xfId="424" applyFont="1" applyFill="1" applyBorder="1" applyAlignment="1">
      <alignment horizontal="center" vertical="center"/>
    </xf>
    <xf numFmtId="171" fontId="60" fillId="0" borderId="1" xfId="411" applyNumberFormat="1" applyFont="1" applyFill="1" applyBorder="1" applyAlignment="1">
      <alignment vertical="center"/>
    </xf>
    <xf numFmtId="3" fontId="60" fillId="0" borderId="1" xfId="410" applyNumberFormat="1" applyFont="1" applyFill="1" applyBorder="1" applyAlignment="1">
      <alignment horizontal="left" vertical="center"/>
    </xf>
    <xf numFmtId="169" fontId="60" fillId="0" borderId="1" xfId="424" applyNumberFormat="1" applyFont="1" applyFill="1" applyBorder="1" applyAlignment="1">
      <alignment horizontal="center" vertical="center"/>
    </xf>
    <xf numFmtId="3" fontId="60" fillId="0" borderId="1" xfId="424" applyNumberFormat="1" applyFont="1" applyFill="1" applyBorder="1" applyAlignment="1">
      <alignment horizontal="center" vertical="center"/>
    </xf>
    <xf numFmtId="0" fontId="60" fillId="0" borderId="16" xfId="411" applyNumberFormat="1" applyFont="1" applyFill="1" applyBorder="1" applyAlignment="1">
      <alignment vertical="center"/>
    </xf>
    <xf numFmtId="14" fontId="60" fillId="0" borderId="16" xfId="411" applyNumberFormat="1" applyFont="1" applyFill="1" applyBorder="1" applyAlignment="1">
      <alignment horizontal="left" vertical="center"/>
    </xf>
    <xf numFmtId="0" fontId="60" fillId="0" borderId="16" xfId="424" applyFont="1" applyFill="1" applyBorder="1" applyAlignment="1">
      <alignment horizontal="center" vertical="center"/>
    </xf>
    <xf numFmtId="171" fontId="60" fillId="0" borderId="16" xfId="411" applyNumberFormat="1" applyFont="1" applyFill="1" applyBorder="1" applyAlignment="1">
      <alignment vertical="center"/>
    </xf>
    <xf numFmtId="3" fontId="60" fillId="0" borderId="16" xfId="410" applyNumberFormat="1" applyFont="1" applyFill="1" applyBorder="1" applyAlignment="1">
      <alignment horizontal="left" vertical="center"/>
    </xf>
    <xf numFmtId="3" fontId="60" fillId="0" borderId="16" xfId="424" applyNumberFormat="1" applyFont="1" applyFill="1" applyBorder="1" applyAlignment="1">
      <alignment horizontal="center" vertical="center"/>
    </xf>
    <xf numFmtId="0" fontId="60" fillId="0" borderId="0" xfId="411" applyNumberFormat="1" applyFont="1" applyFill="1" applyBorder="1" applyAlignment="1">
      <alignment vertical="center"/>
    </xf>
    <xf numFmtId="169" fontId="60" fillId="0" borderId="0" xfId="424" applyNumberFormat="1" applyFont="1" applyFill="1" applyBorder="1" applyAlignment="1">
      <alignment vertical="center"/>
    </xf>
    <xf numFmtId="14" fontId="60" fillId="0" borderId="0" xfId="411" applyNumberFormat="1" applyFont="1" applyFill="1" applyBorder="1" applyAlignment="1">
      <alignment horizontal="left" vertical="center"/>
    </xf>
    <xf numFmtId="0" fontId="60" fillId="0" borderId="0" xfId="424" applyFont="1" applyFill="1" applyBorder="1" applyAlignment="1">
      <alignment horizontal="center" vertical="center"/>
    </xf>
    <xf numFmtId="171" fontId="60" fillId="0" borderId="0" xfId="411" applyNumberFormat="1" applyFont="1" applyFill="1" applyBorder="1" applyAlignment="1">
      <alignment vertical="center"/>
    </xf>
    <xf numFmtId="0" fontId="60" fillId="0" borderId="0" xfId="412" applyFont="1" applyFill="1" applyBorder="1" applyAlignment="1">
      <alignment horizontal="left" vertical="center"/>
    </xf>
    <xf numFmtId="3" fontId="60" fillId="0" borderId="0" xfId="410" applyNumberFormat="1" applyFont="1" applyFill="1" applyBorder="1" applyAlignment="1">
      <alignment horizontal="left" vertical="center"/>
    </xf>
    <xf numFmtId="3" fontId="60" fillId="0" borderId="0" xfId="424" applyNumberFormat="1" applyFont="1" applyFill="1" applyBorder="1" applyAlignment="1">
      <alignment horizontal="center" vertical="center"/>
    </xf>
    <xf numFmtId="14" fontId="60" fillId="0" borderId="0" xfId="0" applyNumberFormat="1" applyFont="1" applyFill="1" applyBorder="1" applyAlignment="1">
      <alignment horizontal="center" wrapText="1"/>
    </xf>
    <xf numFmtId="0" fontId="70" fillId="0" borderId="0" xfId="0" applyFont="1" applyBorder="1" applyAlignment="1">
      <alignment wrapText="1"/>
    </xf>
    <xf numFmtId="0" fontId="70" fillId="24" borderId="0" xfId="0" applyFont="1" applyFill="1" applyBorder="1" applyAlignment="1">
      <alignment wrapText="1"/>
    </xf>
    <xf numFmtId="171" fontId="57" fillId="0" borderId="19" xfId="0" applyNumberFormat="1" applyFont="1" applyFill="1" applyBorder="1" applyAlignment="1">
      <alignment horizontal="center" vertical="center"/>
    </xf>
    <xf numFmtId="14" fontId="60" fillId="0" borderId="11" xfId="0" applyNumberFormat="1" applyFont="1" applyFill="1" applyBorder="1" applyAlignment="1">
      <alignment horizontal="center" wrapText="1"/>
    </xf>
    <xf numFmtId="14" fontId="60" fillId="0" borderId="17" xfId="0" applyNumberFormat="1" applyFont="1" applyFill="1" applyBorder="1" applyAlignment="1">
      <alignment horizontal="center" wrapText="1"/>
    </xf>
    <xf numFmtId="1" fontId="57" fillId="0" borderId="14" xfId="0" applyNumberFormat="1" applyFont="1" applyFill="1" applyBorder="1" applyAlignment="1">
      <alignment horizontal="center" vertical="center"/>
    </xf>
    <xf numFmtId="0" fontId="61" fillId="0" borderId="1" xfId="0" applyFont="1" applyBorder="1"/>
    <xf numFmtId="0" fontId="61" fillId="0" borderId="16" xfId="0" applyFont="1" applyBorder="1"/>
    <xf numFmtId="0" fontId="61" fillId="0" borderId="1" xfId="0" applyFont="1" applyBorder="1" applyAlignment="1">
      <alignment wrapText="1"/>
    </xf>
    <xf numFmtId="0" fontId="61" fillId="0" borderId="1" xfId="0" applyFont="1" applyBorder="1" applyAlignment="1">
      <alignment horizontal="center" wrapText="1"/>
    </xf>
    <xf numFmtId="0" fontId="61" fillId="24" borderId="1" xfId="0" applyFont="1" applyFill="1" applyBorder="1" applyAlignment="1">
      <alignment horizontal="center" wrapText="1"/>
    </xf>
    <xf numFmtId="14" fontId="61" fillId="24" borderId="11" xfId="0" applyNumberFormat="1" applyFont="1" applyFill="1" applyBorder="1" applyAlignment="1">
      <alignment horizontal="center" wrapText="1"/>
    </xf>
    <xf numFmtId="0" fontId="61" fillId="24" borderId="1" xfId="0" applyFont="1" applyFill="1" applyBorder="1" applyAlignment="1">
      <alignment wrapText="1"/>
    </xf>
    <xf numFmtId="0" fontId="61" fillId="0" borderId="16" xfId="0" applyFont="1" applyBorder="1" applyAlignment="1">
      <alignment wrapText="1"/>
    </xf>
    <xf numFmtId="0" fontId="61" fillId="0" borderId="1" xfId="0" applyFont="1" applyBorder="1" applyAlignment="1">
      <alignment horizontal="center"/>
    </xf>
    <xf numFmtId="0" fontId="61" fillId="0" borderId="16" xfId="0" applyFont="1" applyBorder="1" applyAlignment="1">
      <alignment horizontal="center"/>
    </xf>
    <xf numFmtId="3" fontId="61" fillId="0" borderId="12" xfId="0" applyNumberFormat="1" applyFont="1" applyBorder="1" applyAlignment="1">
      <alignment horizontal="center" wrapText="1"/>
    </xf>
    <xf numFmtId="3" fontId="61" fillId="0" borderId="1" xfId="0" applyNumberFormat="1" applyFont="1" applyBorder="1" applyAlignment="1">
      <alignment horizontal="center" wrapText="1"/>
    </xf>
    <xf numFmtId="0" fontId="46" fillId="0" borderId="0" xfId="0" applyFont="1" applyBorder="1"/>
    <xf numFmtId="3" fontId="46" fillId="0" borderId="0" xfId="0" applyNumberFormat="1" applyFont="1" applyBorder="1"/>
    <xf numFmtId="0" fontId="70" fillId="0" borderId="0" xfId="0" applyFont="1" applyBorder="1" applyAlignment="1">
      <alignment horizontal="center" wrapText="1"/>
    </xf>
    <xf numFmtId="3" fontId="0" fillId="0" borderId="0" xfId="0" applyNumberFormat="1" applyBorder="1"/>
    <xf numFmtId="3" fontId="57" fillId="0" borderId="18" xfId="410" applyNumberFormat="1" applyFont="1" applyFill="1" applyBorder="1" applyAlignment="1">
      <alignment horizontal="center" vertical="center"/>
    </xf>
    <xf numFmtId="0" fontId="57" fillId="0" borderId="20" xfId="0" applyFont="1" applyFill="1" applyBorder="1" applyAlignment="1">
      <alignment horizontal="center" vertical="center"/>
    </xf>
    <xf numFmtId="0" fontId="57" fillId="0" borderId="20" xfId="0" applyFont="1" applyFill="1" applyBorder="1" applyAlignment="1">
      <alignment vertical="center"/>
    </xf>
    <xf numFmtId="3" fontId="57" fillId="0" borderId="20" xfId="410" applyNumberFormat="1" applyFont="1" applyFill="1" applyBorder="1" applyAlignment="1">
      <alignment horizontal="center" vertical="center"/>
    </xf>
    <xf numFmtId="1" fontId="65" fillId="0" borderId="20" xfId="0" applyNumberFormat="1" applyFont="1" applyFill="1" applyBorder="1" applyAlignment="1">
      <alignment horizontal="center" vertical="center"/>
    </xf>
    <xf numFmtId="171" fontId="57" fillId="0" borderId="20" xfId="0" applyNumberFormat="1" applyFont="1" applyFill="1" applyBorder="1" applyAlignment="1">
      <alignment horizontal="center" vertical="center"/>
    </xf>
    <xf numFmtId="14" fontId="61" fillId="24" borderId="1" xfId="0" applyNumberFormat="1" applyFont="1" applyFill="1" applyBorder="1" applyAlignment="1">
      <alignment horizontal="center" wrapText="1"/>
    </xf>
    <xf numFmtId="0" fontId="47" fillId="0" borderId="0" xfId="0" applyNumberFormat="1" applyFont="1" applyAlignment="1">
      <alignment horizontal="center" vertical="top"/>
    </xf>
    <xf numFmtId="0" fontId="55" fillId="0" borderId="0" xfId="0" applyFont="1" applyAlignment="1">
      <alignment horizontal="right" vertical="center" wrapText="1"/>
    </xf>
    <xf numFmtId="0" fontId="54" fillId="0" borderId="0" xfId="0" applyFont="1" applyAlignment="1">
      <alignment horizontal="right" vertical="center" wrapText="1"/>
    </xf>
    <xf numFmtId="0" fontId="61" fillId="0" borderId="1" xfId="0" applyFont="1" applyBorder="1" applyAlignment="1">
      <alignment horizontal="left" vertical="center"/>
    </xf>
    <xf numFmtId="0" fontId="60" fillId="0" borderId="1" xfId="0" applyFont="1" applyBorder="1" applyAlignment="1">
      <alignment horizontal="left" vertical="center"/>
    </xf>
    <xf numFmtId="0" fontId="49" fillId="0" borderId="0" xfId="0" applyFont="1" applyAlignment="1">
      <alignment horizontal="center" vertical="center"/>
    </xf>
    <xf numFmtId="0" fontId="51" fillId="0" borderId="0" xfId="0" applyFont="1" applyAlignment="1">
      <alignment horizontal="center"/>
    </xf>
    <xf numFmtId="0" fontId="60" fillId="0" borderId="11" xfId="0" applyFont="1" applyBorder="1" applyAlignment="1">
      <alignment horizontal="left"/>
    </xf>
    <xf numFmtId="0" fontId="60" fillId="0" borderId="12" xfId="0" applyFont="1" applyBorder="1" applyAlignment="1">
      <alignment horizontal="left"/>
    </xf>
    <xf numFmtId="0" fontId="58" fillId="0" borderId="1" xfId="0" applyFont="1" applyBorder="1" applyAlignment="1">
      <alignment horizontal="left" vertical="center"/>
    </xf>
    <xf numFmtId="0" fontId="49" fillId="0" borderId="0" xfId="0" applyFont="1" applyBorder="1" applyAlignment="1">
      <alignment horizontal="left"/>
    </xf>
    <xf numFmtId="3" fontId="49" fillId="0" borderId="0" xfId="410" applyNumberFormat="1" applyFont="1" applyBorder="1" applyAlignment="1">
      <alignment horizontal="center" vertical="center"/>
    </xf>
    <xf numFmtId="49" fontId="49" fillId="0" borderId="0" xfId="0" applyNumberFormat="1" applyFont="1" applyBorder="1" applyAlignment="1">
      <alignment horizontal="center" vertical="center"/>
    </xf>
    <xf numFmtId="0" fontId="52" fillId="0" borderId="0" xfId="0" applyFont="1" applyFill="1" applyAlignment="1">
      <alignment horizontal="center"/>
    </xf>
    <xf numFmtId="3" fontId="52" fillId="0" borderId="0" xfId="0" applyNumberFormat="1" applyFont="1" applyAlignment="1">
      <alignment horizontal="center"/>
    </xf>
    <xf numFmtId="0" fontId="49" fillId="0" borderId="0" xfId="0" applyFont="1" applyAlignment="1">
      <alignment horizontal="right" vertical="center"/>
    </xf>
    <xf numFmtId="169" fontId="49" fillId="0" borderId="0" xfId="410" applyNumberFormat="1" applyFont="1" applyFill="1" applyAlignment="1">
      <alignment horizontal="left" vertical="center"/>
    </xf>
    <xf numFmtId="49" fontId="49" fillId="0" borderId="0" xfId="0" applyNumberFormat="1" applyFont="1" applyFill="1" applyAlignment="1">
      <alignment horizontal="left" vertical="center"/>
    </xf>
    <xf numFmtId="3" fontId="61" fillId="0" borderId="16" xfId="0" applyNumberFormat="1" applyFont="1" applyFill="1" applyBorder="1" applyAlignment="1">
      <alignment horizontal="center" vertical="center"/>
    </xf>
    <xf numFmtId="0" fontId="61" fillId="0" borderId="16" xfId="0" applyFont="1" applyFill="1" applyBorder="1" applyAlignment="1">
      <alignment horizontal="center" wrapText="1"/>
    </xf>
    <xf numFmtId="14" fontId="61" fillId="0" borderId="16" xfId="0" applyNumberFormat="1" applyFont="1" applyFill="1" applyBorder="1" applyAlignment="1">
      <alignment horizontal="center" wrapText="1"/>
    </xf>
    <xf numFmtId="0" fontId="61" fillId="0" borderId="16" xfId="411" applyNumberFormat="1" applyFont="1" applyFill="1" applyBorder="1" applyAlignment="1">
      <alignment horizontal="left" vertical="center"/>
    </xf>
    <xf numFmtId="3" fontId="61" fillId="0" borderId="0" xfId="0" applyNumberFormat="1" applyFont="1" applyFill="1" applyBorder="1" applyAlignment="1">
      <alignment horizontal="center" vertical="center"/>
    </xf>
    <xf numFmtId="0" fontId="61" fillId="0" borderId="0" xfId="411" applyNumberFormat="1" applyFont="1" applyFill="1" applyBorder="1" applyAlignment="1">
      <alignment horizontal="left" vertical="center"/>
    </xf>
    <xf numFmtId="0" fontId="61" fillId="0" borderId="0" xfId="411" applyNumberFormat="1" applyFont="1" applyFill="1" applyBorder="1" applyAlignment="1">
      <alignment wrapText="1"/>
    </xf>
    <xf numFmtId="14" fontId="61" fillId="0" borderId="0" xfId="411" applyNumberFormat="1" applyFont="1" applyFill="1" applyBorder="1" applyAlignment="1">
      <alignment horizontal="center" vertical="center"/>
    </xf>
    <xf numFmtId="0" fontId="61" fillId="0" borderId="0" xfId="0" applyFont="1" applyFill="1" applyBorder="1" applyAlignment="1">
      <alignment horizontal="center" vertical="center"/>
    </xf>
    <xf numFmtId="169" fontId="61" fillId="0" borderId="0" xfId="410" applyNumberFormat="1" applyFont="1" applyFill="1" applyBorder="1" applyAlignment="1">
      <alignment vertical="center"/>
    </xf>
    <xf numFmtId="0" fontId="61" fillId="0" borderId="0" xfId="0" applyFont="1" applyFill="1" applyBorder="1" applyAlignment="1">
      <alignment wrapText="1"/>
    </xf>
    <xf numFmtId="3" fontId="61" fillId="0" borderId="0" xfId="0" applyNumberFormat="1" applyFont="1" applyFill="1" applyBorder="1" applyAlignment="1">
      <alignment horizontal="right"/>
    </xf>
    <xf numFmtId="0" fontId="61" fillId="0" borderId="0" xfId="0" applyFont="1" applyFill="1" applyBorder="1" applyAlignment="1">
      <alignment horizontal="center" wrapText="1"/>
    </xf>
    <xf numFmtId="14" fontId="61" fillId="0" borderId="0" xfId="0" applyNumberFormat="1" applyFont="1" applyFill="1" applyBorder="1" applyAlignment="1">
      <alignment horizontal="center" wrapText="1"/>
    </xf>
    <xf numFmtId="0" fontId="61" fillId="0" borderId="16" xfId="411" applyNumberFormat="1" applyFont="1" applyFill="1" applyBorder="1" applyAlignment="1">
      <alignment horizontal="left" wrapText="1"/>
    </xf>
    <xf numFmtId="14" fontId="61" fillId="0" borderId="16" xfId="411" applyNumberFormat="1" applyFont="1" applyFill="1" applyBorder="1" applyAlignment="1">
      <alignment horizontal="left" vertical="center"/>
    </xf>
    <xf numFmtId="0" fontId="61" fillId="0" borderId="16" xfId="0" applyFont="1" applyFill="1" applyBorder="1" applyAlignment="1">
      <alignment horizontal="left" vertical="center"/>
    </xf>
    <xf numFmtId="169" fontId="61" fillId="0" borderId="16" xfId="410" applyNumberFormat="1" applyFont="1" applyFill="1" applyBorder="1" applyAlignment="1">
      <alignment horizontal="left" vertical="center"/>
    </xf>
    <xf numFmtId="0" fontId="61" fillId="0" borderId="16" xfId="0" applyFont="1" applyFill="1" applyBorder="1" applyAlignment="1">
      <alignment horizontal="left" wrapText="1"/>
    </xf>
    <xf numFmtId="3" fontId="61" fillId="0" borderId="16" xfId="0" applyNumberFormat="1" applyFont="1" applyFill="1" applyBorder="1" applyAlignment="1">
      <alignment horizontal="left"/>
    </xf>
    <xf numFmtId="0" fontId="57" fillId="0" borderId="20" xfId="0" applyFont="1" applyFill="1" applyBorder="1" applyAlignment="1">
      <alignment horizontal="left" vertical="center"/>
    </xf>
    <xf numFmtId="3" fontId="57" fillId="0" borderId="20" xfId="0" applyNumberFormat="1" applyFont="1" applyFill="1" applyBorder="1" applyAlignment="1">
      <alignment horizontal="center" vertical="center"/>
    </xf>
    <xf numFmtId="0" fontId="61" fillId="0" borderId="1" xfId="0" applyFont="1" applyBorder="1" applyAlignment="1">
      <alignment horizontal="left" wrapText="1"/>
    </xf>
    <xf numFmtId="0" fontId="61" fillId="0" borderId="1" xfId="411" applyFont="1" applyFill="1" applyBorder="1" applyAlignment="1">
      <alignment horizontal="center" vertical="center"/>
    </xf>
  </cellXfs>
  <cellStyles count="451">
    <cellStyle name="20% - Accent1 2" xfId="2"/>
    <cellStyle name="20% - Accent2 2" xfId="3"/>
    <cellStyle name="20% - Accent3 2" xfId="4"/>
    <cellStyle name="20% - Accent4 2" xfId="5"/>
    <cellStyle name="20% - Accent5 2" xfId="6"/>
    <cellStyle name="20% - Accent6 2" xfId="7"/>
    <cellStyle name="20% - Énfasis1" xfId="8"/>
    <cellStyle name="20% - Énfasis2" xfId="9"/>
    <cellStyle name="20% - Énfasis3" xfId="10"/>
    <cellStyle name="20% - Énfasis4" xfId="11"/>
    <cellStyle name="20% - Énfasis5" xfId="12"/>
    <cellStyle name="20% - Énfasis6" xfId="13"/>
    <cellStyle name="20% - Акцент1 2" xfId="14"/>
    <cellStyle name="20% - Акцент1 3" xfId="15"/>
    <cellStyle name="20% - Акцент1 4" xfId="16"/>
    <cellStyle name="20% - Акцент1 5" xfId="17"/>
    <cellStyle name="20% - Акцент2 2" xfId="18"/>
    <cellStyle name="20% - Акцент2 3" xfId="19"/>
    <cellStyle name="20% - Акцент2 4" xfId="20"/>
    <cellStyle name="20% - Акцент2 5" xfId="21"/>
    <cellStyle name="20% - Акцент3 2" xfId="22"/>
    <cellStyle name="20% - Акцент3 3" xfId="23"/>
    <cellStyle name="20% - Акцент3 4" xfId="24"/>
    <cellStyle name="20% - Акцент3 5" xfId="25"/>
    <cellStyle name="20% - Акцент4 2" xfId="26"/>
    <cellStyle name="20% - Акцент4 3" xfId="27"/>
    <cellStyle name="20% - Акцент4 4" xfId="28"/>
    <cellStyle name="20% - Акцент4 5" xfId="29"/>
    <cellStyle name="20% - Акцент5 2" xfId="30"/>
    <cellStyle name="20% - Акцент5 3" xfId="31"/>
    <cellStyle name="20% - Акцент5 4" xfId="32"/>
    <cellStyle name="20% - Акцент5 5" xfId="33"/>
    <cellStyle name="20% - Акцент6 2" xfId="34"/>
    <cellStyle name="20% - Акцент6 3" xfId="35"/>
    <cellStyle name="20% - Акцент6 4" xfId="36"/>
    <cellStyle name="20% - Акцент6 5" xfId="37"/>
    <cellStyle name="40% - Accent1 2" xfId="38"/>
    <cellStyle name="40% - Accent2 2" xfId="39"/>
    <cellStyle name="40% - Accent3 2" xfId="40"/>
    <cellStyle name="40% - Accent4 2" xfId="41"/>
    <cellStyle name="40% - Accent5 2" xfId="42"/>
    <cellStyle name="40% - Accent6 2" xfId="43"/>
    <cellStyle name="40% - Énfasis1" xfId="44"/>
    <cellStyle name="40% - Énfasis2" xfId="45"/>
    <cellStyle name="40% - Énfasis3" xfId="46"/>
    <cellStyle name="40% - Énfasis4" xfId="47"/>
    <cellStyle name="40% - Énfasis5" xfId="48"/>
    <cellStyle name="40% - Énfasis6" xfId="49"/>
    <cellStyle name="40% - Акцент1 2" xfId="50"/>
    <cellStyle name="40% - Акцент1 3" xfId="51"/>
    <cellStyle name="40% - Акцент1 4" xfId="52"/>
    <cellStyle name="40% - Акцент1 5" xfId="53"/>
    <cellStyle name="40% - Акцент2 2" xfId="54"/>
    <cellStyle name="40% - Акцент2 3" xfId="55"/>
    <cellStyle name="40% - Акцент2 4" xfId="56"/>
    <cellStyle name="40% - Акцент2 5" xfId="57"/>
    <cellStyle name="40% - Акцент3 2" xfId="58"/>
    <cellStyle name="40% - Акцент3 3" xfId="59"/>
    <cellStyle name="40% - Акцент3 4" xfId="60"/>
    <cellStyle name="40% - Акцент3 5" xfId="61"/>
    <cellStyle name="40% - Акцент4 2" xfId="62"/>
    <cellStyle name="40% - Акцент4 3" xfId="63"/>
    <cellStyle name="40% - Акцент4 4" xfId="64"/>
    <cellStyle name="40% - Акцент4 5" xfId="65"/>
    <cellStyle name="40% - Акцент5 2" xfId="66"/>
    <cellStyle name="40% - Акцент5 3" xfId="67"/>
    <cellStyle name="40% - Акцент5 4" xfId="68"/>
    <cellStyle name="40% - Акцент5 5" xfId="69"/>
    <cellStyle name="40% - Акцент6 2" xfId="70"/>
    <cellStyle name="40% - Акцент6 3" xfId="71"/>
    <cellStyle name="40% - Акцент6 4" xfId="72"/>
    <cellStyle name="40% - Акцент6 5" xfId="73"/>
    <cellStyle name="60% - Accent1 2" xfId="74"/>
    <cellStyle name="60% - Accent2 2" xfId="75"/>
    <cellStyle name="60% - Accent3 2" xfId="76"/>
    <cellStyle name="60% - Accent4 2" xfId="77"/>
    <cellStyle name="60% - Accent5 2" xfId="78"/>
    <cellStyle name="60% - Accent6 2" xfId="79"/>
    <cellStyle name="60% - Énfasis1" xfId="80"/>
    <cellStyle name="60% - Énfasis2" xfId="81"/>
    <cellStyle name="60% - Énfasis3" xfId="82"/>
    <cellStyle name="60% - Énfasis4" xfId="83"/>
    <cellStyle name="60% - Énfasis5" xfId="84"/>
    <cellStyle name="60% - Énfasis6" xfId="85"/>
    <cellStyle name="60% - Акцент1 2" xfId="86"/>
    <cellStyle name="60% - Акцент1 3" xfId="87"/>
    <cellStyle name="60% - Акцент1 4" xfId="88"/>
    <cellStyle name="60% - Акцент1 5" xfId="89"/>
    <cellStyle name="60% - Акцент2 2" xfId="90"/>
    <cellStyle name="60% - Акцент2 3" xfId="91"/>
    <cellStyle name="60% - Акцент2 4" xfId="92"/>
    <cellStyle name="60% - Акцент2 5" xfId="93"/>
    <cellStyle name="60% - Акцент3 2" xfId="94"/>
    <cellStyle name="60% - Акцент3 3" xfId="95"/>
    <cellStyle name="60% - Акцент3 4" xfId="96"/>
    <cellStyle name="60% - Акцент3 5" xfId="97"/>
    <cellStyle name="60% - Акцент4 2" xfId="98"/>
    <cellStyle name="60% - Акцент4 3" xfId="99"/>
    <cellStyle name="60% - Акцент4 4" xfId="100"/>
    <cellStyle name="60% - Акцент4 5" xfId="101"/>
    <cellStyle name="60% - Акцент5 2" xfId="102"/>
    <cellStyle name="60% - Акцент5 3" xfId="103"/>
    <cellStyle name="60% - Акцент5 4" xfId="104"/>
    <cellStyle name="60% - Акцент5 5" xfId="105"/>
    <cellStyle name="60% - Акцент6 2" xfId="106"/>
    <cellStyle name="60% - Акцент6 3" xfId="107"/>
    <cellStyle name="60% - Акцент6 4" xfId="108"/>
    <cellStyle name="60% - Акцент6 5" xfId="109"/>
    <cellStyle name="Accent1 2" xfId="110"/>
    <cellStyle name="Accent2 2" xfId="111"/>
    <cellStyle name="Accent3 2" xfId="112"/>
    <cellStyle name="Accent4 2" xfId="113"/>
    <cellStyle name="Accent5 2" xfId="114"/>
    <cellStyle name="Accent6 2" xfId="115"/>
    <cellStyle name="Berekening 2" xfId="116"/>
    <cellStyle name="Buena" xfId="117"/>
    <cellStyle name="Cálculo" xfId="118"/>
    <cellStyle name="Celda de comprobación" xfId="119"/>
    <cellStyle name="Celda vinculada" xfId="120"/>
    <cellStyle name="Comma 2" xfId="121"/>
    <cellStyle name="Comma 2 2" xfId="122"/>
    <cellStyle name="Controlecel 2" xfId="123"/>
    <cellStyle name="Encabezado 4" xfId="124"/>
    <cellStyle name="Énfasis1" xfId="125"/>
    <cellStyle name="Énfasis2" xfId="126"/>
    <cellStyle name="Énfasis3" xfId="127"/>
    <cellStyle name="Énfasis4" xfId="128"/>
    <cellStyle name="Énfasis5" xfId="129"/>
    <cellStyle name="Énfasis6" xfId="130"/>
    <cellStyle name="Entrada" xfId="131"/>
    <cellStyle name="Gekoppelde cel 2" xfId="132"/>
    <cellStyle name="Goed 2" xfId="133"/>
    <cellStyle name="Hyperlink 2" xfId="134"/>
    <cellStyle name="Incorrecto" xfId="135"/>
    <cellStyle name="Invoer 2" xfId="136"/>
    <cellStyle name="Komma [0] 2" xfId="137"/>
    <cellStyle name="Komma 10" xfId="138"/>
    <cellStyle name="Komma 10 2" xfId="139"/>
    <cellStyle name="Komma 10 2 2" xfId="140"/>
    <cellStyle name="Komma 10 2 3" xfId="141"/>
    <cellStyle name="Komma 10 2 3 2" xfId="142"/>
    <cellStyle name="Komma 10 3" xfId="143"/>
    <cellStyle name="Komma 10 3 2" xfId="144"/>
    <cellStyle name="Komma 11" xfId="145"/>
    <cellStyle name="Komma 11 2" xfId="146"/>
    <cellStyle name="Komma 11 2 2" xfId="147"/>
    <cellStyle name="Komma 12" xfId="148"/>
    <cellStyle name="Komma 12 2" xfId="149"/>
    <cellStyle name="Komma 12 3" xfId="150"/>
    <cellStyle name="Komma 12 3 2" xfId="151"/>
    <cellStyle name="Komma 2" xfId="152"/>
    <cellStyle name="Komma 2 2" xfId="153"/>
    <cellStyle name="Komma 2 2 2" xfId="154"/>
    <cellStyle name="Komma 2 3" xfId="155"/>
    <cellStyle name="Komma 3" xfId="156"/>
    <cellStyle name="Komma 3 2" xfId="157"/>
    <cellStyle name="Komma 3 2 2" xfId="158"/>
    <cellStyle name="Komma 3 2 2 2" xfId="159"/>
    <cellStyle name="Komma 3 2 2 2 2" xfId="160"/>
    <cellStyle name="Komma 3 2 2 3" xfId="161"/>
    <cellStyle name="Komma 3 2 3" xfId="162"/>
    <cellStyle name="Komma 3 2 3 2" xfId="163"/>
    <cellStyle name="Komma 3 2 4" xfId="164"/>
    <cellStyle name="Komma 3 3" xfId="165"/>
    <cellStyle name="Komma 3 3 2" xfId="166"/>
    <cellStyle name="Komma 3 3 2 2" xfId="167"/>
    <cellStyle name="Komma 3 3 3" xfId="168"/>
    <cellStyle name="Komma 3 4" xfId="169"/>
    <cellStyle name="Komma 3 4 2" xfId="170"/>
    <cellStyle name="Komma 3 5" xfId="171"/>
    <cellStyle name="Komma 4" xfId="172"/>
    <cellStyle name="Komma 4 2" xfId="173"/>
    <cellStyle name="Komma 4 2 2" xfId="174"/>
    <cellStyle name="Komma 4 2 2 2" xfId="175"/>
    <cellStyle name="Komma 4 2 3" xfId="176"/>
    <cellStyle name="Komma 4 3" xfId="177"/>
    <cellStyle name="Komma 5" xfId="178"/>
    <cellStyle name="Komma 5 2" xfId="179"/>
    <cellStyle name="Komma 5 2 2" xfId="180"/>
    <cellStyle name="Komma 5 2 2 2" xfId="181"/>
    <cellStyle name="Komma 5 2 2 2 2" xfId="182"/>
    <cellStyle name="Komma 5 2 2 3" xfId="183"/>
    <cellStyle name="Komma 5 2 3" xfId="184"/>
    <cellStyle name="Komma 5 3" xfId="185"/>
    <cellStyle name="Komma 6" xfId="186"/>
    <cellStyle name="Komma 6 2" xfId="187"/>
    <cellStyle name="Komma 6 2 2" xfId="188"/>
    <cellStyle name="Komma 6 3" xfId="189"/>
    <cellStyle name="Komma 7" xfId="190"/>
    <cellStyle name="Komma 7 2" xfId="191"/>
    <cellStyle name="Komma 7 2 2" xfId="192"/>
    <cellStyle name="Komma 7 3" xfId="193"/>
    <cellStyle name="Komma 8" xfId="194"/>
    <cellStyle name="Komma 8 2" xfId="195"/>
    <cellStyle name="Komma 9" xfId="196"/>
    <cellStyle name="Komma 9 2" xfId="197"/>
    <cellStyle name="Kop 1 2" xfId="198"/>
    <cellStyle name="Kop 2 2" xfId="199"/>
    <cellStyle name="Kop 3 2" xfId="200"/>
    <cellStyle name="Kop 4 2" xfId="201"/>
    <cellStyle name="Neutraal 2" xfId="202"/>
    <cellStyle name="Neutral 2" xfId="203"/>
    <cellStyle name="Neutral 3" xfId="204"/>
    <cellStyle name="Normal 10" xfId="205"/>
    <cellStyle name="Normal 11" xfId="206"/>
    <cellStyle name="Normal 11 2" xfId="207"/>
    <cellStyle name="Normal 12" xfId="208"/>
    <cellStyle name="Normal 13" xfId="209"/>
    <cellStyle name="Normal 2" xfId="210"/>
    <cellStyle name="Normal 2 2" xfId="211"/>
    <cellStyle name="Normal 2 3" xfId="212"/>
    <cellStyle name="Normal 2 3 2" xfId="213"/>
    <cellStyle name="Normal 2 3 3" xfId="214"/>
    <cellStyle name="Normal 3" xfId="215"/>
    <cellStyle name="Normal 4" xfId="216"/>
    <cellStyle name="Normal 4 2" xfId="217"/>
    <cellStyle name="Normal 5" xfId="218"/>
    <cellStyle name="Normal 6" xfId="219"/>
    <cellStyle name="Normal 6 2" xfId="220"/>
    <cellStyle name="Normal 7" xfId="221"/>
    <cellStyle name="Normal 8" xfId="222"/>
    <cellStyle name="Normal 9" xfId="223"/>
    <cellStyle name="Notas" xfId="224"/>
    <cellStyle name="Notas 2" xfId="225"/>
    <cellStyle name="Notas 2 2" xfId="226"/>
    <cellStyle name="Notas 3" xfId="227"/>
    <cellStyle name="Notitie 2" xfId="228"/>
    <cellStyle name="Notitie 2 2" xfId="229"/>
    <cellStyle name="Notitie 2 2 2" xfId="230"/>
    <cellStyle name="Notitie 2 3" xfId="231"/>
    <cellStyle name="Ongeldig 2" xfId="232"/>
    <cellStyle name="Percent 2" xfId="233"/>
    <cellStyle name="Procent 2" xfId="234"/>
    <cellStyle name="Procent 2 2" xfId="235"/>
    <cellStyle name="Procent 3" xfId="236"/>
    <cellStyle name="Procent 3 2" xfId="237"/>
    <cellStyle name="Procent 4" xfId="238"/>
    <cellStyle name="Quantity" xfId="239"/>
    <cellStyle name="Salida" xfId="240"/>
    <cellStyle name="Standaard 10" xfId="241"/>
    <cellStyle name="Standaard 10 2" xfId="242"/>
    <cellStyle name="Standaard 10 2 2" xfId="243"/>
    <cellStyle name="Standaard 11" xfId="244"/>
    <cellStyle name="Standaard 11 2" xfId="245"/>
    <cellStyle name="Standaard 11 3" xfId="246"/>
    <cellStyle name="Standaard 11 3 2" xfId="247"/>
    <cellStyle name="Standaard 2" xfId="248"/>
    <cellStyle name="Standaard 2 2" xfId="249"/>
    <cellStyle name="Standaard 2 2 2" xfId="250"/>
    <cellStyle name="Standaard 2 3" xfId="251"/>
    <cellStyle name="Standaard 3" xfId="252"/>
    <cellStyle name="Standaard 3 2" xfId="253"/>
    <cellStyle name="Standaard 4" xfId="254"/>
    <cellStyle name="Standaard 4 2" xfId="255"/>
    <cellStyle name="Standaard 4 2 2" xfId="256"/>
    <cellStyle name="Standaard 4 2 2 2" xfId="257"/>
    <cellStyle name="Standaard 4 2 3" xfId="258"/>
    <cellStyle name="Standaard 4 3" xfId="259"/>
    <cellStyle name="Standaard 5" xfId="260"/>
    <cellStyle name="Standaard 5 2" xfId="261"/>
    <cellStyle name="Standaard 5 2 2" xfId="262"/>
    <cellStyle name="Standaard 5 3" xfId="263"/>
    <cellStyle name="Standaard 6" xfId="264"/>
    <cellStyle name="Standaard 6 2" xfId="265"/>
    <cellStyle name="Standaard 6 2 2" xfId="266"/>
    <cellStyle name="Standaard 6 3" xfId="267"/>
    <cellStyle name="Standaard 7" xfId="268"/>
    <cellStyle name="Standaard 7 2" xfId="269"/>
    <cellStyle name="Standaard 8" xfId="270"/>
    <cellStyle name="Standaard 8 2" xfId="271"/>
    <cellStyle name="Standaard 9" xfId="272"/>
    <cellStyle name="Standaard 9 2" xfId="273"/>
    <cellStyle name="Standaard 9 2 2" xfId="274"/>
    <cellStyle name="Standaard 9 2 3" xfId="275"/>
    <cellStyle name="Standaard 9 2 3 2" xfId="276"/>
    <cellStyle name="Standaard 9 3" xfId="277"/>
    <cellStyle name="Standaard 9 3 2" xfId="278"/>
    <cellStyle name="Texto de advertencia" xfId="279"/>
    <cellStyle name="Texto explicativo" xfId="280"/>
    <cellStyle name="Titel 2" xfId="281"/>
    <cellStyle name="Título" xfId="282"/>
    <cellStyle name="Título 1" xfId="283"/>
    <cellStyle name="Título 2" xfId="284"/>
    <cellStyle name="Título 3" xfId="285"/>
    <cellStyle name="Totaal 2" xfId="286"/>
    <cellStyle name="Total 2" xfId="287"/>
    <cellStyle name="Total 3" xfId="288"/>
    <cellStyle name="Uitvoer 2" xfId="289"/>
    <cellStyle name="Verklarende tekst 2" xfId="290"/>
    <cellStyle name="Waarschuwingstekst 2" xfId="291"/>
    <cellStyle name="Акцент1 2" xfId="292"/>
    <cellStyle name="Акцент1 3" xfId="293"/>
    <cellStyle name="Акцент1 4" xfId="294"/>
    <cellStyle name="Акцент1 5" xfId="295"/>
    <cellStyle name="Акцент2 2" xfId="296"/>
    <cellStyle name="Акцент2 3" xfId="297"/>
    <cellStyle name="Акцент2 4" xfId="298"/>
    <cellStyle name="Акцент2 5" xfId="299"/>
    <cellStyle name="Акцент3 2" xfId="300"/>
    <cellStyle name="Акцент3 3" xfId="301"/>
    <cellStyle name="Акцент3 4" xfId="302"/>
    <cellStyle name="Акцент3 5" xfId="303"/>
    <cellStyle name="Акцент4 2" xfId="304"/>
    <cellStyle name="Акцент4 3" xfId="305"/>
    <cellStyle name="Акцент4 4" xfId="306"/>
    <cellStyle name="Акцент4 5" xfId="307"/>
    <cellStyle name="Акцент5 2" xfId="308"/>
    <cellStyle name="Акцент5 3" xfId="309"/>
    <cellStyle name="Акцент5 4" xfId="310"/>
    <cellStyle name="Акцент5 5" xfId="311"/>
    <cellStyle name="Акцент6 2" xfId="312"/>
    <cellStyle name="Акцент6 3" xfId="313"/>
    <cellStyle name="Акцент6 4" xfId="314"/>
    <cellStyle name="Акцент6 5" xfId="315"/>
    <cellStyle name="Ввод  2" xfId="316"/>
    <cellStyle name="Ввод  3" xfId="317"/>
    <cellStyle name="Ввод  4" xfId="318"/>
    <cellStyle name="Ввод  5" xfId="319"/>
    <cellStyle name="Вывод 2" xfId="320"/>
    <cellStyle name="Вывод 3" xfId="321"/>
    <cellStyle name="Вывод 4" xfId="322"/>
    <cellStyle name="Вывод 5" xfId="323"/>
    <cellStyle name="Вычисление 2" xfId="324"/>
    <cellStyle name="Вычисление 3" xfId="325"/>
    <cellStyle name="Вычисление 4" xfId="326"/>
    <cellStyle name="Вычисление 5" xfId="327"/>
    <cellStyle name="Гиперссылка 2" xfId="328"/>
    <cellStyle name="Гиперссылка 3" xfId="329"/>
    <cellStyle name="Заголовок 1 2" xfId="331"/>
    <cellStyle name="Заголовок 1 3" xfId="332"/>
    <cellStyle name="Заголовок 1 4" xfId="333"/>
    <cellStyle name="Заголовок 1 5" xfId="334"/>
    <cellStyle name="Заголовок 1 6" xfId="330"/>
    <cellStyle name="Заголовок 2 2" xfId="336"/>
    <cellStyle name="Заголовок 2 3" xfId="337"/>
    <cellStyle name="Заголовок 2 4" xfId="338"/>
    <cellStyle name="Заголовок 2 5" xfId="339"/>
    <cellStyle name="Заголовок 2 6" xfId="335"/>
    <cellStyle name="Заголовок 3 2" xfId="341"/>
    <cellStyle name="Заголовок 3 3" xfId="342"/>
    <cellStyle name="Заголовок 3 4" xfId="343"/>
    <cellStyle name="Заголовок 3 5" xfId="344"/>
    <cellStyle name="Заголовок 3 6" xfId="340"/>
    <cellStyle name="Заголовок 4 2" xfId="346"/>
    <cellStyle name="Заголовок 4 3" xfId="347"/>
    <cellStyle name="Заголовок 4 4" xfId="348"/>
    <cellStyle name="Заголовок 4 5" xfId="349"/>
    <cellStyle name="Заголовок 4 6" xfId="345"/>
    <cellStyle name="Заголовок сводной таблицы" xfId="350"/>
    <cellStyle name="Значение сводной таблицы" xfId="351"/>
    <cellStyle name="Итог 2" xfId="352"/>
    <cellStyle name="Итог 3" xfId="353"/>
    <cellStyle name="Итог 4" xfId="354"/>
    <cellStyle name="Итог 5" xfId="355"/>
    <cellStyle name="Категория сводной таблицы" xfId="356"/>
    <cellStyle name="Контрольная ячейка 2" xfId="357"/>
    <cellStyle name="Контрольная ячейка 3" xfId="358"/>
    <cellStyle name="Контрольная ячейка 4" xfId="359"/>
    <cellStyle name="Контрольная ячейка 5" xfId="360"/>
    <cellStyle name="Название 2" xfId="361"/>
    <cellStyle name="Название 3" xfId="362"/>
    <cellStyle name="Название 4" xfId="363"/>
    <cellStyle name="Название 5" xfId="364"/>
    <cellStyle name="Нейтральный 2" xfId="365"/>
    <cellStyle name="Нейтральный 3" xfId="366"/>
    <cellStyle name="Нейтральный 4" xfId="367"/>
    <cellStyle name="Нейтральный 5" xfId="368"/>
    <cellStyle name="Обычный" xfId="0" builtinId="0"/>
    <cellStyle name="Обычный 10" xfId="411"/>
    <cellStyle name="Обычный 11" xfId="414"/>
    <cellStyle name="Обычный 12" xfId="415"/>
    <cellStyle name="Обычный 12 3" xfId="435"/>
    <cellStyle name="Обычный 12 3 2" xfId="441"/>
    <cellStyle name="Обычный 13" xfId="416"/>
    <cellStyle name="Обычный 13 5" xfId="438"/>
    <cellStyle name="Обычный 14" xfId="417"/>
    <cellStyle name="Обычный 15" xfId="418"/>
    <cellStyle name="Обычный 16" xfId="419"/>
    <cellStyle name="Обычный 16 5" xfId="439"/>
    <cellStyle name="Обычный 17" xfId="421"/>
    <cellStyle name="Обычный 18" xfId="420"/>
    <cellStyle name="Обычный 19" xfId="422"/>
    <cellStyle name="Обычный 2" xfId="369"/>
    <cellStyle name="Обычный 2 2" xfId="370"/>
    <cellStyle name="Обычный 2 3" xfId="371"/>
    <cellStyle name="Обычный 2 4" xfId="372"/>
    <cellStyle name="Обычный 2 4 2" xfId="373"/>
    <cellStyle name="Обычный 2 5" xfId="374"/>
    <cellStyle name="Обычный 20" xfId="423"/>
    <cellStyle name="Обычный 21" xfId="424"/>
    <cellStyle name="Обычный 22" xfId="425"/>
    <cellStyle name="Обычный 23" xfId="426"/>
    <cellStyle name="Обычный 24" xfId="427"/>
    <cellStyle name="Обычный 25" xfId="428"/>
    <cellStyle name="Обычный 26" xfId="429"/>
    <cellStyle name="Обычный 27" xfId="430"/>
    <cellStyle name="Обычный 28" xfId="431"/>
    <cellStyle name="Обычный 29" xfId="432"/>
    <cellStyle name="Обычный 29 5" xfId="440"/>
    <cellStyle name="Обычный 3" xfId="375"/>
    <cellStyle name="Обычный 3 2" xfId="376"/>
    <cellStyle name="Обычный 30" xfId="433"/>
    <cellStyle name="Обычный 31" xfId="434"/>
    <cellStyle name="Обычный 31 2" xfId="442"/>
    <cellStyle name="Обычный 33 2" xfId="436"/>
    <cellStyle name="Обычный 34" xfId="443"/>
    <cellStyle name="Обычный 35" xfId="444"/>
    <cellStyle name="Обычный 36" xfId="445"/>
    <cellStyle name="Обычный 38" xfId="446"/>
    <cellStyle name="Обычный 39" xfId="447"/>
    <cellStyle name="Обычный 4" xfId="377"/>
    <cellStyle name="Обычный 4 6" xfId="412"/>
    <cellStyle name="Обычный 4 6 6" xfId="437"/>
    <cellStyle name="Обычный 4 7" xfId="413"/>
    <cellStyle name="Обычный 42" xfId="448"/>
    <cellStyle name="Обычный 43" xfId="449"/>
    <cellStyle name="Обычный 45" xfId="450"/>
    <cellStyle name="Обычный 5" xfId="378"/>
    <cellStyle name="Обычный 6" xfId="379"/>
    <cellStyle name="Обычный 7" xfId="380"/>
    <cellStyle name="Обычный 8" xfId="381"/>
    <cellStyle name="Обычный 9" xfId="1"/>
    <cellStyle name="Плохой 2" xfId="382"/>
    <cellStyle name="Плохой 3" xfId="383"/>
    <cellStyle name="Плохой 4" xfId="384"/>
    <cellStyle name="Плохой 5" xfId="385"/>
    <cellStyle name="Поле сводной таблицы" xfId="386"/>
    <cellStyle name="Пояснение 2" xfId="387"/>
    <cellStyle name="Пояснение 3" xfId="388"/>
    <cellStyle name="Пояснение 4" xfId="389"/>
    <cellStyle name="Пояснение 5" xfId="390"/>
    <cellStyle name="Примечание 2" xfId="391"/>
    <cellStyle name="Примечание 3" xfId="392"/>
    <cellStyle name="Примечание 4" xfId="393"/>
    <cellStyle name="Примечание 5" xfId="394"/>
    <cellStyle name="Результат сводной таблицы" xfId="395"/>
    <cellStyle name="Связанная ячейка 2" xfId="396"/>
    <cellStyle name="Связанная ячейка 3" xfId="397"/>
    <cellStyle name="Связанная ячейка 4" xfId="398"/>
    <cellStyle name="Связанная ячейка 5" xfId="399"/>
    <cellStyle name="Текст предупреждения 2" xfId="400"/>
    <cellStyle name="Текст предупреждения 3" xfId="401"/>
    <cellStyle name="Текст предупреждения 4" xfId="402"/>
    <cellStyle name="Текст предупреждения 5" xfId="403"/>
    <cellStyle name="Угол сводной таблицы" xfId="404"/>
    <cellStyle name="Финансовый" xfId="410" builtinId="3"/>
    <cellStyle name="Финансовый 2" xfId="405"/>
    <cellStyle name="Хороший 2" xfId="406"/>
    <cellStyle name="Хороший 3" xfId="407"/>
    <cellStyle name="Хороший 4" xfId="408"/>
    <cellStyle name="Хороший 5" xfId="409"/>
  </cellStyles>
  <dxfs count="69">
    <dxf>
      <font>
        <b val="0"/>
        <i val="0"/>
        <strike val="0"/>
        <condense val="0"/>
        <extend val="0"/>
        <outline val="0"/>
        <shadow val="0"/>
        <u val="none"/>
        <vertAlign val="baseline"/>
        <sz val="11"/>
        <color theme="1"/>
        <name val="Tahoma"/>
        <scheme val="none"/>
      </font>
      <numFmt numFmtId="0" formatCode="General"/>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Tahoma"/>
        <scheme val="none"/>
      </font>
      <numFmt numFmtId="3" formatCode="#,##0"/>
      <fill>
        <patternFill patternType="none">
          <fgColor indexed="64"/>
          <bgColor auto="1"/>
        </patternFill>
      </fill>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169" formatCode="_-* #,##0\ _₽_-;\-* #,##0\ _₽_-;_-* &quot;-&quot;??\ _₽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1"/>
        <color theme="1"/>
        <name val="Tahoma"/>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Tahoma"/>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Tahoma"/>
        <scheme val="none"/>
      </font>
      <fill>
        <patternFill patternType="none">
          <fgColor indexed="64"/>
          <bgColor auto="1"/>
        </patternFill>
      </fill>
    </dxf>
    <dxf>
      <font>
        <strike val="0"/>
        <outline val="0"/>
        <shadow val="0"/>
        <u val="none"/>
        <vertAlign val="baseline"/>
        <sz val="11"/>
        <color theme="1"/>
        <name val="Tahoma"/>
        <scheme val="none"/>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numFmt numFmtId="3" formatCode="#,##0"/>
      <fill>
        <patternFill patternType="none">
          <fgColor indexed="64"/>
          <bgColor auto="1"/>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fill>
        <patternFill patternType="none">
          <fgColor indexed="64"/>
          <bgColor auto="1"/>
        </patternFill>
      </fill>
    </dxf>
    <dxf>
      <font>
        <strike val="0"/>
        <outline val="0"/>
        <shadow val="0"/>
        <u val="none"/>
        <vertAlign val="baseline"/>
        <sz val="11"/>
        <color theme="1"/>
        <name val="Tahoma"/>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ahoma"/>
        <scheme val="none"/>
      </font>
      <numFmt numFmtId="169" formatCode="_-* #,##0\ _₽_-;\-* #,##0\ _₽_-;_-* &quot;-&quot;??\ _₽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ahoma"/>
        <scheme val="none"/>
      </font>
      <numFmt numFmtId="19"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ahoma"/>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ahoma"/>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theme="0" tint="-0.499984740745262"/>
        </top>
      </border>
    </dxf>
    <dxf>
      <border diagonalUp="0" diagonalDown="0">
        <left style="thin">
          <color theme="0" tint="-0.499984740745262"/>
        </left>
        <right style="thin">
          <color theme="0" tint="-0.499984740745262"/>
        </right>
        <top style="thin">
          <color theme="0" tint="-0.499984740745262"/>
        </top>
        <bottom style="thin">
          <color theme="0" tint="-0.499984740745262"/>
        </bottom>
      </border>
    </dxf>
    <dxf>
      <border outline="0">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Tahoma"/>
        <scheme val="none"/>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Tahoma"/>
        <scheme val="none"/>
      </font>
      <numFmt numFmtId="1"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numFmt numFmtId="169" formatCode="_-* #,##0\ _₽_-;\-* #,##0\ _₽_-;_-* &quot;-&quot;??\ _₽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71" formatCode="dd\.mm\.yyyy;@"/>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ahoma"/>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theme="5" tint="0.79998168889431442"/>
          <bgColor theme="5" tint="0.79998168889431442"/>
        </patternFill>
      </fill>
    </dxf>
    <dxf>
      <font>
        <b/>
        <color theme="1"/>
      </font>
    </dxf>
    <dxf>
      <font>
        <b/>
        <color theme="1"/>
      </font>
      <fill>
        <patternFill patternType="solid">
          <fgColor theme="5" tint="0.79995117038483843"/>
          <bgColor theme="4" tint="0.79998168889431442"/>
        </patternFill>
      </fill>
    </dxf>
    <dxf>
      <font>
        <b/>
        <color theme="1"/>
      </font>
    </dxf>
    <dxf>
      <font>
        <b/>
        <color theme="1"/>
      </font>
      <fill>
        <patternFill patternType="solid">
          <fgColor theme="5" tint="0.59999389629810485"/>
          <bgColor theme="4" tint="0.79998168889431442"/>
        </patternFill>
      </fill>
    </dxf>
    <dxf>
      <font>
        <b/>
        <color theme="1"/>
      </font>
      <border>
        <left style="medium">
          <color theme="5" tint="0.59999389629810485"/>
        </left>
        <right style="medium">
          <color theme="5" tint="0.59999389629810485"/>
        </right>
        <top style="medium">
          <color theme="5" tint="0.59999389629810485"/>
        </top>
        <bottom style="medium">
          <color theme="5" tint="0.59999389629810485"/>
        </bottom>
      </border>
    </dxf>
    <dxf>
      <border>
        <left style="thin">
          <color theme="5" tint="0.39997558519241921"/>
        </left>
        <right style="thin">
          <color theme="5" tint="0.39997558519241921"/>
        </right>
      </border>
    </dxf>
    <dxf>
      <border>
        <top style="thin">
          <color theme="5" tint="0.39997558519241921"/>
        </top>
        <bottom style="thin">
          <color theme="5" tint="0.39997558519241921"/>
        </bottom>
        <horizontal style="thin">
          <color theme="5" tint="0.39997558519241921"/>
        </horizontal>
      </border>
    </dxf>
    <dxf>
      <font>
        <b/>
        <color theme="1"/>
      </font>
      <fill>
        <patternFill>
          <bgColor theme="3" tint="0.79998168889431442"/>
        </patternFill>
      </fill>
      <border>
        <top style="thin">
          <color auto="1"/>
        </top>
        <bottom style="medium">
          <color auto="1"/>
        </bottom>
      </border>
    </dxf>
    <dxf>
      <font>
        <b/>
        <i val="0"/>
        <color theme="1"/>
      </font>
      <fill>
        <patternFill patternType="solid">
          <fgColor theme="5"/>
          <bgColor theme="3" tint="0.79998168889431442"/>
        </patternFill>
      </fill>
      <border diagonalUp="0" diagonalDown="0">
        <left/>
        <right/>
        <top/>
        <bottom/>
        <vertical/>
        <horizontal/>
      </border>
    </dxf>
    <dxf>
      <font>
        <color theme="1"/>
      </font>
    </dxf>
  </dxfs>
  <tableStyles count="1" defaultTableStyle="TableStyleMedium2" defaultPivotStyle="PivotStyleLight16">
    <tableStyle name="Lineup" table="0" count="11">
      <tableStyleElement type="headerRow" dxfId="68"/>
      <tableStyleElement type="totalRow" dxfId="67"/>
      <tableStyleElement type="firstRowStripe" dxfId="66"/>
      <tableStyleElement type="firstColumnStripe" dxfId="65"/>
      <tableStyleElement type="firstSubtotalColumn" dxfId="64"/>
      <tableStyleElement type="firstSubtotalRow" dxfId="63"/>
      <tableStyleElement type="secondSubtotalRow" dxfId="62"/>
      <tableStyleElement type="firstRowSubheading" dxfId="61"/>
      <tableStyleElement type="secondRowSubheading" dxfId="60"/>
      <tableStyleElement type="pageFieldLabels" dxfId="59"/>
      <tableStyleElement type="pageFieldValues" dxfId="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Tahoma" panose="020B0604030504040204" pitchFamily="34" charset="0"/>
                <a:ea typeface="Tahoma" panose="020B0604030504040204" pitchFamily="34" charset="0"/>
                <a:cs typeface="Tahoma" panose="020B0604030504040204" pitchFamily="34" charset="0"/>
              </a:defRPr>
            </a:pPr>
            <a:r>
              <a:rPr lang="en-US" sz="1400" b="1" i="0" baseline="0">
                <a:effectLst/>
                <a:latin typeface="Tahoma" panose="020B0604030504040204" pitchFamily="34" charset="0"/>
                <a:ea typeface="Tahoma" panose="020B0604030504040204" pitchFamily="34" charset="0"/>
                <a:cs typeface="Tahoma" panose="020B0604030504040204" pitchFamily="34" charset="0"/>
              </a:rPr>
              <a:t>Destinations for grain at sea, tons </a:t>
            </a:r>
            <a:endParaRPr lang="ru-RU" sz="1400">
              <a:effectLst/>
              <a:latin typeface="Tahoma" panose="020B0604030504040204" pitchFamily="34" charset="0"/>
              <a:ea typeface="Tahoma" panose="020B0604030504040204" pitchFamily="34" charset="0"/>
              <a:cs typeface="Tahoma" panose="020B0604030504040204" pitchFamily="34" charset="0"/>
            </a:endParaRPr>
          </a:p>
        </c:rich>
      </c:tx>
      <c:layout/>
      <c:overlay val="0"/>
    </c:title>
    <c:autoTitleDeleted val="0"/>
    <c:plotArea>
      <c:layout>
        <c:manualLayout>
          <c:layoutTarget val="inner"/>
          <c:xMode val="edge"/>
          <c:yMode val="edge"/>
          <c:x val="0.30646188147774595"/>
          <c:y val="0.16231161063107766"/>
          <c:w val="0.3826875222387468"/>
          <c:h val="0.74015612078307236"/>
        </c:manualLayout>
      </c:layout>
      <c:pieChart>
        <c:varyColors val="1"/>
        <c:ser>
          <c:idx val="0"/>
          <c:order val="0"/>
          <c:dLbls>
            <c:dLbl>
              <c:idx val="1"/>
              <c:layout>
                <c:manualLayout>
                  <c:x val="2.194357402880668E-2"/>
                  <c:y val="2.8294051387343969E-3"/>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BC-42AA-90D8-8DEA57419F3F}"/>
                </c:ext>
              </c:extLst>
            </c:dLbl>
            <c:numFmt formatCode="#,##0" sourceLinked="0"/>
            <c:spPr>
              <a:noFill/>
              <a:ln>
                <a:noFill/>
              </a:ln>
              <a:effectLst/>
            </c:spPr>
            <c:txPr>
              <a:bodyPr wrap="square" lIns="38100" tIns="19050" rIns="38100" bIns="19050" anchor="ctr">
                <a:spAutoFit/>
              </a:bodyPr>
              <a:lstStyle/>
              <a:p>
                <a:pPr>
                  <a:defRPr>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dLblPos val="outEnd"/>
            <c:showLegendKey val="0"/>
            <c:showVal val="1"/>
            <c:showCatName val="1"/>
            <c:showSerName val="0"/>
            <c:showPercent val="0"/>
            <c:showBubbleSize val="0"/>
            <c:showLeaderLines val="1"/>
            <c:extLst>
              <c:ext xmlns:c15="http://schemas.microsoft.com/office/drawing/2012/chart" uri="{CE6537A1-D6FC-4f65-9D91-7224C49458BB}">
                <c15:layout/>
              </c:ext>
            </c:extLst>
          </c:dLbls>
          <c:cat>
            <c:strRef>
              <c:f>'GrainFlow France trends'!$B$14:$B$24</c:f>
              <c:strCache>
                <c:ptCount val="5"/>
                <c:pt idx="0">
                  <c:v>Netherlands</c:v>
                </c:pt>
                <c:pt idx="1">
                  <c:v>Spain</c:v>
                </c:pt>
                <c:pt idx="2">
                  <c:v>Morocco</c:v>
                </c:pt>
                <c:pt idx="3">
                  <c:v>Mauritania</c:v>
                </c:pt>
                <c:pt idx="4">
                  <c:v>Tunisia</c:v>
                </c:pt>
              </c:strCache>
            </c:strRef>
          </c:cat>
          <c:val>
            <c:numRef>
              <c:f>'GrainFlow France trends'!$C$14:$C$24</c:f>
              <c:numCache>
                <c:formatCode>General</c:formatCode>
                <c:ptCount val="11"/>
                <c:pt idx="0">
                  <c:v>19500</c:v>
                </c:pt>
                <c:pt idx="1">
                  <c:v>30000</c:v>
                </c:pt>
                <c:pt idx="2">
                  <c:v>65300</c:v>
                </c:pt>
                <c:pt idx="3">
                  <c:v>84000</c:v>
                </c:pt>
                <c:pt idx="4">
                  <c:v>52500</c:v>
                </c:pt>
              </c:numCache>
            </c:numRef>
          </c:val>
          <c:extLst>
            <c:ext xmlns:c16="http://schemas.microsoft.com/office/drawing/2014/chart" uri="{C3380CC4-5D6E-409C-BE32-E72D297353CC}">
              <c16:uniqueId val="{0000000A-83B9-2A4A-809B-C9E5B10356DA}"/>
            </c:ext>
          </c:extLst>
        </c:ser>
        <c:dLbls>
          <c:dLblPos val="outEnd"/>
          <c:showLegendKey val="0"/>
          <c:showVal val="0"/>
          <c:showCatName val="1"/>
          <c:showSerName val="0"/>
          <c:showPercent val="0"/>
          <c:showBubbleSize val="0"/>
          <c:showLeaderLines val="1"/>
        </c:dLbls>
        <c:firstSliceAng val="0"/>
      </c:pieChart>
    </c:plotArea>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Grain</a:t>
            </a:r>
            <a:r>
              <a:rPr lang="en-US" sz="1400" baseline="0"/>
              <a:t> laden vessels departed from France</a:t>
            </a:r>
            <a:endParaRPr lang="ru-RU" sz="1400"/>
          </a:p>
        </c:rich>
      </c:tx>
      <c:layout>
        <c:manualLayout>
          <c:xMode val="edge"/>
          <c:yMode val="edge"/>
          <c:x val="0.26010320808347831"/>
          <c:y val="2.7259813905188814E-2"/>
        </c:manualLayout>
      </c:layout>
      <c:overlay val="0"/>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'Vessels sailed from France'!$D$30</c:f>
              <c:strCache>
                <c:ptCount val="1"/>
                <c:pt idx="0">
                  <c:v>grain, tons</c:v>
                </c:pt>
              </c:strCache>
            </c:strRef>
          </c:tx>
          <c:spPr>
            <a:solidFill>
              <a:schemeClr val="accent1"/>
            </a:solidFill>
          </c:spPr>
          <c:invertIfNegative val="0"/>
          <c:dLbls>
            <c:dLbl>
              <c:idx val="5"/>
              <c:layout>
                <c:manualLayout>
                  <c:x val="1.075392645330425E-3"/>
                  <c:y val="-1.05980328048336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DAA-4D5D-99D3-23C65E863C7F}"/>
                </c:ext>
              </c:extLst>
            </c:dLbl>
            <c:numFmt formatCode="#,##0" sourceLinked="0"/>
            <c:spPr>
              <a:noFill/>
              <a:ln>
                <a:noFill/>
              </a:ln>
              <a:effectLst/>
            </c:spPr>
            <c:txPr>
              <a:bodyPr wrap="square" lIns="38100" tIns="19050" rIns="38100" bIns="19050" anchor="ctr">
                <a:spAutoFit/>
              </a:bodyPr>
              <a:lstStyle/>
              <a:p>
                <a:pPr>
                  <a:defRPr>
                    <a:solidFill>
                      <a:srgbClr val="00B0F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'Vessels sailed from France'!$C$31:$C$42</c:f>
              <c:numCache>
                <c:formatCode>General</c:formatCode>
                <c:ptCount val="12"/>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f>'Vessels sailed from France'!$D$31:$D$42</c:f>
              <c:numCache>
                <c:formatCode>General</c:formatCode>
                <c:ptCount val="12"/>
                <c:pt idx="0">
                  <c:v>174676</c:v>
                </c:pt>
                <c:pt idx="1">
                  <c:v>218175</c:v>
                </c:pt>
                <c:pt idx="2">
                  <c:v>244221</c:v>
                </c:pt>
                <c:pt idx="3">
                  <c:v>185770</c:v>
                </c:pt>
                <c:pt idx="4">
                  <c:v>98600</c:v>
                </c:pt>
                <c:pt idx="5">
                  <c:v>244920</c:v>
                </c:pt>
                <c:pt idx="6">
                  <c:v>140580</c:v>
                </c:pt>
                <c:pt idx="7">
                  <c:v>219000</c:v>
                </c:pt>
                <c:pt idx="8">
                  <c:v>154650</c:v>
                </c:pt>
                <c:pt idx="9">
                  <c:v>235300</c:v>
                </c:pt>
                <c:pt idx="10">
                  <c:v>230500</c:v>
                </c:pt>
                <c:pt idx="11">
                  <c:v>123800</c:v>
                </c:pt>
              </c:numCache>
            </c:numRef>
          </c:val>
          <c:extLst>
            <c:ext xmlns:c16="http://schemas.microsoft.com/office/drawing/2014/chart" uri="{C3380CC4-5D6E-409C-BE32-E72D297353CC}">
              <c16:uniqueId val="{00000001-ADAA-4D5D-99D3-23C65E863C7F}"/>
            </c:ext>
          </c:extLst>
        </c:ser>
        <c:dLbls>
          <c:showLegendKey val="0"/>
          <c:showVal val="0"/>
          <c:showCatName val="0"/>
          <c:showSerName val="0"/>
          <c:showPercent val="0"/>
          <c:showBubbleSize val="0"/>
        </c:dLbls>
        <c:gapWidth val="150"/>
        <c:axId val="111434752"/>
        <c:axId val="111440640"/>
      </c:barChart>
      <c:lineChart>
        <c:grouping val="standard"/>
        <c:varyColors val="0"/>
        <c:ser>
          <c:idx val="2"/>
          <c:order val="1"/>
          <c:tx>
            <c:strRef>
              <c:f>'Vessels sailed from France'!$E$30</c:f>
              <c:strCache>
                <c:ptCount val="1"/>
                <c:pt idx="0">
                  <c:v>number of vsls</c:v>
                </c:pt>
              </c:strCache>
            </c:strRef>
          </c:tx>
          <c:spPr>
            <a:ln w="38100">
              <a:solidFill>
                <a:schemeClr val="accent2"/>
              </a:solidFill>
            </a:ln>
          </c:spPr>
          <c:marker>
            <c:symbol val="none"/>
          </c:marker>
          <c:dLbls>
            <c:spPr>
              <a:noFill/>
              <a:ln>
                <a:noFill/>
              </a:ln>
              <a:effectLst/>
            </c:spPr>
            <c:txPr>
              <a:bodyPr wrap="square" lIns="38100" tIns="19050" rIns="38100" bIns="19050" anchor="ctr">
                <a:spAutoFit/>
              </a:bodyPr>
              <a:lstStyle/>
              <a:p>
                <a:pPr>
                  <a:defRPr b="1">
                    <a:solidFill>
                      <a:schemeClr val="accent2">
                        <a:lumMod val="75000"/>
                      </a:schemeClr>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'Vessels sailed from France'!$C$31:$C$42</c:f>
              <c:numCache>
                <c:formatCode>General</c:formatCode>
                <c:ptCount val="12"/>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f>'Vessels sailed from France'!$E$31:$E$42</c:f>
              <c:numCache>
                <c:formatCode>General</c:formatCode>
                <c:ptCount val="12"/>
                <c:pt idx="0">
                  <c:v>12</c:v>
                </c:pt>
                <c:pt idx="1">
                  <c:v>13</c:v>
                </c:pt>
                <c:pt idx="2">
                  <c:v>15</c:v>
                </c:pt>
                <c:pt idx="3">
                  <c:v>11</c:v>
                </c:pt>
                <c:pt idx="4">
                  <c:v>7</c:v>
                </c:pt>
                <c:pt idx="5">
                  <c:v>13</c:v>
                </c:pt>
                <c:pt idx="6">
                  <c:v>9</c:v>
                </c:pt>
                <c:pt idx="7">
                  <c:v>13</c:v>
                </c:pt>
                <c:pt idx="8">
                  <c:v>11</c:v>
                </c:pt>
                <c:pt idx="9">
                  <c:v>15</c:v>
                </c:pt>
                <c:pt idx="10">
                  <c:v>13</c:v>
                </c:pt>
                <c:pt idx="11">
                  <c:v>10</c:v>
                </c:pt>
              </c:numCache>
            </c:numRef>
          </c:val>
          <c:smooth val="0"/>
          <c:extLst>
            <c:ext xmlns:c16="http://schemas.microsoft.com/office/drawing/2014/chart" uri="{C3380CC4-5D6E-409C-BE32-E72D297353CC}">
              <c16:uniqueId val="{00000002-ADAA-4D5D-99D3-23C65E863C7F}"/>
            </c:ext>
          </c:extLst>
        </c:ser>
        <c:dLbls>
          <c:showLegendKey val="0"/>
          <c:showVal val="0"/>
          <c:showCatName val="0"/>
          <c:showSerName val="0"/>
          <c:showPercent val="0"/>
          <c:showBubbleSize val="0"/>
        </c:dLbls>
        <c:marker val="1"/>
        <c:smooth val="0"/>
        <c:axId val="140813056"/>
        <c:axId val="111442560"/>
      </c:lineChart>
      <c:catAx>
        <c:axId val="111434752"/>
        <c:scaling>
          <c:orientation val="minMax"/>
        </c:scaling>
        <c:delete val="0"/>
        <c:axPos val="b"/>
        <c:numFmt formatCode="General" sourceLinked="1"/>
        <c:majorTickMark val="none"/>
        <c:minorTickMark val="none"/>
        <c:tickLblPos val="nextTo"/>
        <c:spPr>
          <a:ln w="9525">
            <a:solidFill>
              <a:schemeClr val="bg1">
                <a:lumMod val="85000"/>
              </a:schemeClr>
            </a:solidFill>
          </a:ln>
        </c:spPr>
        <c:crossAx val="111440640"/>
        <c:crosses val="autoZero"/>
        <c:auto val="1"/>
        <c:lblAlgn val="ctr"/>
        <c:lblOffset val="100"/>
        <c:noMultiLvlLbl val="0"/>
      </c:catAx>
      <c:valAx>
        <c:axId val="111440640"/>
        <c:scaling>
          <c:orientation val="minMax"/>
          <c:max val="400000"/>
        </c:scaling>
        <c:delete val="0"/>
        <c:axPos val="l"/>
        <c:majorGridlines/>
        <c:title>
          <c:tx>
            <c:rich>
              <a:bodyPr rot="5400000" vert="horz"/>
              <a:lstStyle/>
              <a:p>
                <a:pPr>
                  <a:defRPr/>
                </a:pPr>
                <a:r>
                  <a:rPr lang="en-US"/>
                  <a:t>number</a:t>
                </a:r>
                <a:r>
                  <a:rPr lang="en-US" baseline="0"/>
                  <a:t> of vessels</a:t>
                </a:r>
                <a:endParaRPr lang="ru-RU"/>
              </a:p>
            </c:rich>
          </c:tx>
          <c:layout>
            <c:manualLayout>
              <c:xMode val="edge"/>
              <c:yMode val="edge"/>
              <c:x val="0.82837898918942265"/>
              <c:y val="0.36302630958555332"/>
            </c:manualLayout>
          </c:layout>
          <c:overlay val="0"/>
        </c:title>
        <c:numFmt formatCode="#,##0" sourceLinked="0"/>
        <c:majorTickMark val="none"/>
        <c:minorTickMark val="none"/>
        <c:tickLblPos val="nextTo"/>
        <c:spPr>
          <a:ln w="9525">
            <a:solidFill>
              <a:schemeClr val="bg1">
                <a:lumMod val="85000"/>
              </a:schemeClr>
            </a:solidFill>
          </a:ln>
        </c:spPr>
        <c:crossAx val="111434752"/>
        <c:crosses val="autoZero"/>
        <c:crossBetween val="between"/>
      </c:valAx>
      <c:valAx>
        <c:axId val="111442560"/>
        <c:scaling>
          <c:orientation val="minMax"/>
          <c:max val="20"/>
          <c:min val="0"/>
        </c:scaling>
        <c:delete val="0"/>
        <c:axPos val="r"/>
        <c:title>
          <c:tx>
            <c:rich>
              <a:bodyPr rot="-5400000" vert="horz"/>
              <a:lstStyle/>
              <a:p>
                <a:pPr>
                  <a:defRPr/>
                </a:pPr>
                <a:r>
                  <a:rPr lang="en-US"/>
                  <a:t>tons</a:t>
                </a:r>
                <a:endParaRPr lang="ru-RU"/>
              </a:p>
            </c:rich>
          </c:tx>
          <c:layout>
            <c:manualLayout>
              <c:xMode val="edge"/>
              <c:yMode val="edge"/>
              <c:x val="1.9176698987006791E-2"/>
              <c:y val="0.3760624199851057"/>
            </c:manualLayout>
          </c:layout>
          <c:overlay val="0"/>
        </c:title>
        <c:numFmt formatCode="General" sourceLinked="1"/>
        <c:majorTickMark val="none"/>
        <c:minorTickMark val="none"/>
        <c:tickLblPos val="nextTo"/>
        <c:spPr>
          <a:ln w="9525">
            <a:solidFill>
              <a:schemeClr val="bg1">
                <a:lumMod val="85000"/>
              </a:schemeClr>
            </a:solidFill>
          </a:ln>
        </c:spPr>
        <c:crossAx val="140813056"/>
        <c:crosses val="max"/>
        <c:crossBetween val="between"/>
        <c:majorUnit val="2"/>
        <c:minorUnit val="2"/>
      </c:valAx>
      <c:catAx>
        <c:axId val="140813056"/>
        <c:scaling>
          <c:orientation val="minMax"/>
        </c:scaling>
        <c:delete val="1"/>
        <c:axPos val="t"/>
        <c:title>
          <c:tx>
            <c:rich>
              <a:bodyPr/>
              <a:lstStyle/>
              <a:p>
                <a:pPr>
                  <a:defRPr/>
                </a:pPr>
                <a:r>
                  <a:rPr lang="en-US"/>
                  <a:t>week</a:t>
                </a:r>
              </a:p>
            </c:rich>
          </c:tx>
          <c:layout>
            <c:manualLayout>
              <c:xMode val="edge"/>
              <c:yMode val="edge"/>
              <c:x val="0.73862768703498849"/>
              <c:y val="0.91746934331305607"/>
            </c:manualLayout>
          </c:layout>
          <c:overlay val="0"/>
        </c:title>
        <c:numFmt formatCode="General" sourceLinked="1"/>
        <c:majorTickMark val="out"/>
        <c:minorTickMark val="none"/>
        <c:tickLblPos val="nextTo"/>
        <c:crossAx val="111442560"/>
        <c:crosses val="max"/>
        <c:auto val="1"/>
        <c:lblAlgn val="ctr"/>
        <c:lblOffset val="100"/>
        <c:noMultiLvlLbl val="0"/>
      </c:catAx>
    </c:plotArea>
    <c:legend>
      <c:legendPos val="r"/>
      <c:layout>
        <c:manualLayout>
          <c:xMode val="edge"/>
          <c:yMode val="edge"/>
          <c:x val="0.84761913535264555"/>
          <c:y val="0.35692683187040308"/>
          <c:w val="0.14557898119877871"/>
          <c:h val="0.27509486733216754"/>
        </c:manualLayout>
      </c:layout>
      <c:overlay val="0"/>
    </c:legend>
    <c:plotVisOnly val="1"/>
    <c:dispBlanksAs val="gap"/>
    <c:showDLblsOverMax val="0"/>
  </c:chart>
  <c:spPr>
    <a:ln>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Vessels that discharged Azov-Black Sea grain worldwide</a:t>
            </a:r>
            <a:endParaRPr lang="ru-RU" sz="1400"/>
          </a:p>
        </c:rich>
      </c:tx>
      <c:layout>
        <c:manualLayout>
          <c:xMode val="edge"/>
          <c:yMode val="edge"/>
          <c:x val="0.26010320808347831"/>
          <c:y val="2.7259813905188814E-2"/>
        </c:manualLayout>
      </c:layout>
      <c:overlay val="0"/>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'Discharged French grain'!$D$28</c:f>
              <c:strCache>
                <c:ptCount val="1"/>
                <c:pt idx="0">
                  <c:v>grain, tons</c:v>
                </c:pt>
              </c:strCache>
            </c:strRef>
          </c:tx>
          <c:spPr>
            <a:solidFill>
              <a:schemeClr val="accent1"/>
            </a:solidFill>
          </c:spPr>
          <c:invertIfNegative val="0"/>
          <c:dLbls>
            <c:dLbl>
              <c:idx val="5"/>
              <c:layout>
                <c:manualLayout>
                  <c:x val="1.075392645330425E-3"/>
                  <c:y val="-1.05980328048336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4C5-457F-87A5-2D0879993C95}"/>
                </c:ext>
              </c:extLst>
            </c:dLbl>
            <c:numFmt formatCode="#,##0" sourceLinked="0"/>
            <c:spPr>
              <a:noFill/>
              <a:ln>
                <a:noFill/>
              </a:ln>
              <a:effectLst/>
            </c:spPr>
            <c:txPr>
              <a:bodyPr wrap="square" lIns="38100" tIns="19050" rIns="38100" bIns="19050" anchor="ctr">
                <a:spAutoFit/>
              </a:bodyPr>
              <a:lstStyle/>
              <a:p>
                <a:pPr>
                  <a:defRPr>
                    <a:solidFill>
                      <a:srgbClr val="00B0F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'Discharged French grain'!$C$32:$C$42</c:f>
              <c:numCache>
                <c:formatCode>General</c:formatCode>
                <c:ptCount val="11"/>
                <c:pt idx="0">
                  <c:v>11</c:v>
                </c:pt>
                <c:pt idx="1">
                  <c:v>12</c:v>
                </c:pt>
                <c:pt idx="2">
                  <c:v>13</c:v>
                </c:pt>
                <c:pt idx="3">
                  <c:v>14</c:v>
                </c:pt>
                <c:pt idx="4">
                  <c:v>15</c:v>
                </c:pt>
                <c:pt idx="5">
                  <c:v>16</c:v>
                </c:pt>
                <c:pt idx="6">
                  <c:v>17</c:v>
                </c:pt>
                <c:pt idx="7">
                  <c:v>18</c:v>
                </c:pt>
                <c:pt idx="8">
                  <c:v>19</c:v>
                </c:pt>
                <c:pt idx="9">
                  <c:v>20</c:v>
                </c:pt>
                <c:pt idx="10">
                  <c:v>21</c:v>
                </c:pt>
              </c:numCache>
            </c:numRef>
          </c:cat>
          <c:val>
            <c:numRef>
              <c:f>'Discharged French grain'!$D$31:$D$42</c:f>
              <c:numCache>
                <c:formatCode>General</c:formatCode>
                <c:ptCount val="12"/>
                <c:pt idx="0">
                  <c:v>95900</c:v>
                </c:pt>
                <c:pt idx="1">
                  <c:v>303051</c:v>
                </c:pt>
                <c:pt idx="2">
                  <c:v>138300</c:v>
                </c:pt>
                <c:pt idx="3">
                  <c:v>130671</c:v>
                </c:pt>
                <c:pt idx="4">
                  <c:v>278920</c:v>
                </c:pt>
                <c:pt idx="5">
                  <c:v>127100</c:v>
                </c:pt>
                <c:pt idx="6">
                  <c:v>187570</c:v>
                </c:pt>
                <c:pt idx="7">
                  <c:v>222170</c:v>
                </c:pt>
                <c:pt idx="8">
                  <c:v>168400</c:v>
                </c:pt>
                <c:pt idx="9">
                  <c:v>117910</c:v>
                </c:pt>
                <c:pt idx="10">
                  <c:v>102100</c:v>
                </c:pt>
                <c:pt idx="11">
                  <c:v>145000</c:v>
                </c:pt>
              </c:numCache>
            </c:numRef>
          </c:val>
          <c:extLst>
            <c:ext xmlns:c16="http://schemas.microsoft.com/office/drawing/2014/chart" uri="{C3380CC4-5D6E-409C-BE32-E72D297353CC}">
              <c16:uniqueId val="{00000001-04C5-457F-87A5-2D0879993C95}"/>
            </c:ext>
          </c:extLst>
        </c:ser>
        <c:dLbls>
          <c:showLegendKey val="0"/>
          <c:showVal val="0"/>
          <c:showCatName val="0"/>
          <c:showSerName val="0"/>
          <c:showPercent val="0"/>
          <c:showBubbleSize val="0"/>
        </c:dLbls>
        <c:gapWidth val="150"/>
        <c:axId val="141540352"/>
        <c:axId val="141554432"/>
      </c:barChart>
      <c:lineChart>
        <c:grouping val="standard"/>
        <c:varyColors val="0"/>
        <c:ser>
          <c:idx val="2"/>
          <c:order val="1"/>
          <c:tx>
            <c:strRef>
              <c:f>'Discharged French grain'!$E$28</c:f>
              <c:strCache>
                <c:ptCount val="1"/>
                <c:pt idx="0">
                  <c:v>number of vsls</c:v>
                </c:pt>
              </c:strCache>
            </c:strRef>
          </c:tx>
          <c:spPr>
            <a:ln w="38100">
              <a:solidFill>
                <a:schemeClr val="accent2"/>
              </a:solidFill>
            </a:ln>
          </c:spPr>
          <c:marker>
            <c:symbol val="none"/>
          </c:marker>
          <c:dLbls>
            <c:spPr>
              <a:noFill/>
              <a:ln>
                <a:noFill/>
              </a:ln>
              <a:effectLst/>
            </c:spPr>
            <c:txPr>
              <a:bodyPr wrap="square" lIns="38100" tIns="19050" rIns="38100" bIns="19050" anchor="ctr">
                <a:spAutoFit/>
              </a:bodyPr>
              <a:lstStyle/>
              <a:p>
                <a:pPr>
                  <a:defRPr b="1">
                    <a:solidFill>
                      <a:schemeClr val="accent2">
                        <a:lumMod val="75000"/>
                      </a:schemeClr>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'Discharged French grain'!$C$31:$C$42</c:f>
              <c:numCache>
                <c:formatCode>General</c:formatCode>
                <c:ptCount val="12"/>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f>'Discharged French grain'!$E$31:$E$42</c:f>
              <c:numCache>
                <c:formatCode>General</c:formatCode>
                <c:ptCount val="12"/>
                <c:pt idx="0">
                  <c:v>6</c:v>
                </c:pt>
                <c:pt idx="1">
                  <c:v>17</c:v>
                </c:pt>
                <c:pt idx="2">
                  <c:v>12</c:v>
                </c:pt>
                <c:pt idx="3">
                  <c:v>10</c:v>
                </c:pt>
                <c:pt idx="4">
                  <c:v>16</c:v>
                </c:pt>
                <c:pt idx="5">
                  <c:v>10</c:v>
                </c:pt>
                <c:pt idx="6">
                  <c:v>12</c:v>
                </c:pt>
                <c:pt idx="7">
                  <c:v>13</c:v>
                </c:pt>
                <c:pt idx="8">
                  <c:v>12</c:v>
                </c:pt>
                <c:pt idx="9">
                  <c:v>9</c:v>
                </c:pt>
                <c:pt idx="10">
                  <c:v>6</c:v>
                </c:pt>
                <c:pt idx="11">
                  <c:v>11</c:v>
                </c:pt>
              </c:numCache>
            </c:numRef>
          </c:val>
          <c:smooth val="0"/>
          <c:extLst>
            <c:ext xmlns:c16="http://schemas.microsoft.com/office/drawing/2014/chart" uri="{C3380CC4-5D6E-409C-BE32-E72D297353CC}">
              <c16:uniqueId val="{00000002-04C5-457F-87A5-2D0879993C95}"/>
            </c:ext>
          </c:extLst>
        </c:ser>
        <c:dLbls>
          <c:showLegendKey val="0"/>
          <c:showVal val="0"/>
          <c:showCatName val="0"/>
          <c:showSerName val="0"/>
          <c:showPercent val="0"/>
          <c:showBubbleSize val="0"/>
        </c:dLbls>
        <c:marker val="1"/>
        <c:smooth val="0"/>
        <c:axId val="158737152"/>
        <c:axId val="141556352"/>
      </c:lineChart>
      <c:catAx>
        <c:axId val="141540352"/>
        <c:scaling>
          <c:orientation val="minMax"/>
        </c:scaling>
        <c:delete val="0"/>
        <c:axPos val="b"/>
        <c:numFmt formatCode="General" sourceLinked="1"/>
        <c:majorTickMark val="none"/>
        <c:minorTickMark val="none"/>
        <c:tickLblPos val="nextTo"/>
        <c:spPr>
          <a:ln w="9525">
            <a:solidFill>
              <a:schemeClr val="bg1">
                <a:lumMod val="85000"/>
              </a:schemeClr>
            </a:solidFill>
          </a:ln>
        </c:spPr>
        <c:crossAx val="141554432"/>
        <c:crosses val="autoZero"/>
        <c:auto val="1"/>
        <c:lblAlgn val="ctr"/>
        <c:lblOffset val="100"/>
        <c:noMultiLvlLbl val="0"/>
      </c:catAx>
      <c:valAx>
        <c:axId val="141554432"/>
        <c:scaling>
          <c:orientation val="minMax"/>
          <c:max val="400000"/>
        </c:scaling>
        <c:delete val="0"/>
        <c:axPos val="l"/>
        <c:majorGridlines/>
        <c:title>
          <c:tx>
            <c:rich>
              <a:bodyPr rot="5400000" vert="horz"/>
              <a:lstStyle/>
              <a:p>
                <a:pPr>
                  <a:defRPr/>
                </a:pPr>
                <a:r>
                  <a:rPr lang="en-US"/>
                  <a:t>number</a:t>
                </a:r>
                <a:r>
                  <a:rPr lang="en-US" baseline="0"/>
                  <a:t> of vessels</a:t>
                </a:r>
                <a:endParaRPr lang="ru-RU"/>
              </a:p>
            </c:rich>
          </c:tx>
          <c:layout>
            <c:manualLayout>
              <c:xMode val="edge"/>
              <c:yMode val="edge"/>
              <c:x val="0.82837898918942265"/>
              <c:y val="0.36302630958555332"/>
            </c:manualLayout>
          </c:layout>
          <c:overlay val="0"/>
        </c:title>
        <c:numFmt formatCode="#,##0" sourceLinked="0"/>
        <c:majorTickMark val="none"/>
        <c:minorTickMark val="none"/>
        <c:tickLblPos val="nextTo"/>
        <c:spPr>
          <a:ln w="9525">
            <a:solidFill>
              <a:schemeClr val="bg1">
                <a:lumMod val="85000"/>
              </a:schemeClr>
            </a:solidFill>
          </a:ln>
        </c:spPr>
        <c:crossAx val="141540352"/>
        <c:crosses val="autoZero"/>
        <c:crossBetween val="between"/>
      </c:valAx>
      <c:valAx>
        <c:axId val="141556352"/>
        <c:scaling>
          <c:orientation val="minMax"/>
          <c:max val="20"/>
          <c:min val="0"/>
        </c:scaling>
        <c:delete val="0"/>
        <c:axPos val="r"/>
        <c:title>
          <c:tx>
            <c:rich>
              <a:bodyPr rot="-5400000" vert="horz"/>
              <a:lstStyle/>
              <a:p>
                <a:pPr>
                  <a:defRPr/>
                </a:pPr>
                <a:r>
                  <a:rPr lang="en-US"/>
                  <a:t>tons</a:t>
                </a:r>
                <a:endParaRPr lang="ru-RU"/>
              </a:p>
            </c:rich>
          </c:tx>
          <c:layout>
            <c:manualLayout>
              <c:xMode val="edge"/>
              <c:yMode val="edge"/>
              <c:x val="1.9176698987006791E-2"/>
              <c:y val="0.3760624199851057"/>
            </c:manualLayout>
          </c:layout>
          <c:overlay val="0"/>
        </c:title>
        <c:numFmt formatCode="General" sourceLinked="1"/>
        <c:majorTickMark val="none"/>
        <c:minorTickMark val="none"/>
        <c:tickLblPos val="nextTo"/>
        <c:spPr>
          <a:ln w="9525">
            <a:solidFill>
              <a:schemeClr val="bg1">
                <a:lumMod val="85000"/>
              </a:schemeClr>
            </a:solidFill>
          </a:ln>
        </c:spPr>
        <c:crossAx val="158737152"/>
        <c:crosses val="max"/>
        <c:crossBetween val="between"/>
        <c:majorUnit val="2"/>
        <c:minorUnit val="2"/>
      </c:valAx>
      <c:catAx>
        <c:axId val="158737152"/>
        <c:scaling>
          <c:orientation val="minMax"/>
        </c:scaling>
        <c:delete val="1"/>
        <c:axPos val="t"/>
        <c:title>
          <c:tx>
            <c:rich>
              <a:bodyPr/>
              <a:lstStyle/>
              <a:p>
                <a:pPr>
                  <a:defRPr/>
                </a:pPr>
                <a:r>
                  <a:rPr lang="en-US"/>
                  <a:t>week</a:t>
                </a:r>
              </a:p>
            </c:rich>
          </c:tx>
          <c:layout>
            <c:manualLayout>
              <c:xMode val="edge"/>
              <c:yMode val="edge"/>
              <c:x val="0.73862768703498849"/>
              <c:y val="0.91746934331305607"/>
            </c:manualLayout>
          </c:layout>
          <c:overlay val="0"/>
        </c:title>
        <c:numFmt formatCode="General" sourceLinked="1"/>
        <c:majorTickMark val="out"/>
        <c:minorTickMark val="none"/>
        <c:tickLblPos val="nextTo"/>
        <c:crossAx val="141556352"/>
        <c:crosses val="max"/>
        <c:auto val="1"/>
        <c:lblAlgn val="ctr"/>
        <c:lblOffset val="100"/>
        <c:noMultiLvlLbl val="0"/>
      </c:catAx>
    </c:plotArea>
    <c:legend>
      <c:legendPos val="r"/>
      <c:layout>
        <c:manualLayout>
          <c:xMode val="edge"/>
          <c:yMode val="edge"/>
          <c:x val="0.84761913535264555"/>
          <c:y val="0.35692683187040308"/>
          <c:w val="0.14557898119877871"/>
          <c:h val="0.27509486733216754"/>
        </c:manualLayout>
      </c:layout>
      <c:overlay val="0"/>
    </c:legend>
    <c:plotVisOnly val="1"/>
    <c:dispBlanksAs val="gap"/>
    <c:showDLblsOverMax val="0"/>
  </c:chart>
  <c:spPr>
    <a:ln>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Vessels laden with Black Sea grains at sea, by type</a:t>
            </a:r>
            <a:endParaRPr lang="ru-RU" b="1">
              <a:solidFill>
                <a:schemeClr val="tx1"/>
              </a:solidFill>
            </a:endParaRPr>
          </a:p>
        </c:rich>
      </c:tx>
      <c:layout/>
      <c:overlay val="0"/>
      <c:spPr>
        <a:noFill/>
        <a:ln>
          <a:noFill/>
        </a:ln>
        <a:effectLst/>
      </c:spPr>
    </c:title>
    <c:autoTitleDeleted val="0"/>
    <c:plotArea>
      <c:layout>
        <c:manualLayout>
          <c:layoutTarget val="inner"/>
          <c:xMode val="edge"/>
          <c:yMode val="edge"/>
          <c:x val="0.11235025033635501"/>
          <c:y val="0.14631163708086786"/>
          <c:w val="0.76421635076372063"/>
          <c:h val="0.71282113404463499"/>
        </c:manualLayout>
      </c:layout>
      <c:barChart>
        <c:barDir val="col"/>
        <c:grouping val="clustered"/>
        <c:varyColors val="0"/>
        <c:ser>
          <c:idx val="1"/>
          <c:order val="0"/>
          <c:tx>
            <c:v>prev. week</c:v>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D344-4B54-8F73-9637869358A6}"/>
              </c:ext>
            </c:extLst>
          </c:dPt>
          <c:cat>
            <c:strRef>
              <c:f>'Grain and vessels at sea'!$A$31:$B$34</c:f>
              <c:strCache>
                <c:ptCount val="4"/>
                <c:pt idx="0">
                  <c:v>Coasters/minibulkers (up to 13k dwt)</c:v>
                </c:pt>
                <c:pt idx="1">
                  <c:v>small Handy / Handymax (13-49k dwt)</c:v>
                </c:pt>
                <c:pt idx="2">
                  <c:v>Supramax/Ultramax (49-67k dwt)</c:v>
                </c:pt>
                <c:pt idx="3">
                  <c:v>Panamax/Kamsarmax/Cape (above 67k dwt)</c:v>
                </c:pt>
              </c:strCache>
            </c:strRef>
          </c:cat>
          <c:val>
            <c:numRef>
              <c:f>'Grain and vessels at sea'!$D$31:$D$34</c:f>
              <c:numCache>
                <c:formatCode>0</c:formatCode>
                <c:ptCount val="4"/>
                <c:pt idx="0">
                  <c:v>4</c:v>
                </c:pt>
                <c:pt idx="1">
                  <c:v>13</c:v>
                </c:pt>
                <c:pt idx="2">
                  <c:v>2</c:v>
                </c:pt>
                <c:pt idx="3">
                  <c:v>1</c:v>
                </c:pt>
              </c:numCache>
            </c:numRef>
          </c:val>
          <c:extLst>
            <c:ext xmlns:c16="http://schemas.microsoft.com/office/drawing/2014/chart" uri="{C3380CC4-5D6E-409C-BE32-E72D297353CC}">
              <c16:uniqueId val="{00000001-D344-4B54-8F73-9637869358A6}"/>
            </c:ext>
          </c:extLst>
        </c:ser>
        <c:ser>
          <c:idx val="0"/>
          <c:order val="1"/>
          <c:tx>
            <c:v>current week</c:v>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2-D344-4B54-8F73-9637869358A6}"/>
              </c:ext>
            </c:extLst>
          </c:dPt>
          <c:cat>
            <c:strRef>
              <c:f>'Grain and vessels at sea'!$A$31:$B$34</c:f>
              <c:strCache>
                <c:ptCount val="4"/>
                <c:pt idx="0">
                  <c:v>Coasters/minibulkers (up to 13k dwt)</c:v>
                </c:pt>
                <c:pt idx="1">
                  <c:v>small Handy / Handymax (13-49k dwt)</c:v>
                </c:pt>
                <c:pt idx="2">
                  <c:v>Supramax/Ultramax (49-67k dwt)</c:v>
                </c:pt>
                <c:pt idx="3">
                  <c:v>Panamax/Kamsarmax/Cape (above 67k dwt)</c:v>
                </c:pt>
              </c:strCache>
            </c:strRef>
          </c:cat>
          <c:val>
            <c:numRef>
              <c:f>'Grain and vessels at sea'!$C$31:$C$34</c:f>
              <c:numCache>
                <c:formatCode>0</c:formatCode>
                <c:ptCount val="4"/>
                <c:pt idx="0">
                  <c:v>4</c:v>
                </c:pt>
                <c:pt idx="1">
                  <c:v>12</c:v>
                </c:pt>
                <c:pt idx="2">
                  <c:v>2</c:v>
                </c:pt>
                <c:pt idx="3">
                  <c:v>1</c:v>
                </c:pt>
              </c:numCache>
            </c:numRef>
          </c:val>
          <c:extLst>
            <c:ext xmlns:c16="http://schemas.microsoft.com/office/drawing/2014/chart" uri="{C3380CC4-5D6E-409C-BE32-E72D297353CC}">
              <c16:uniqueId val="{00000003-D344-4B54-8F73-9637869358A6}"/>
            </c:ext>
          </c:extLst>
        </c:ser>
        <c:dLbls>
          <c:showLegendKey val="0"/>
          <c:showVal val="0"/>
          <c:showCatName val="0"/>
          <c:showSerName val="0"/>
          <c:showPercent val="0"/>
          <c:showBubbleSize val="0"/>
        </c:dLbls>
        <c:gapWidth val="189"/>
        <c:overlap val="-23"/>
        <c:axId val="188750848"/>
        <c:axId val="188752640"/>
      </c:barChart>
      <c:catAx>
        <c:axId val="188750848"/>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188752640"/>
        <c:crosses val="autoZero"/>
        <c:auto val="1"/>
        <c:lblAlgn val="ctr"/>
        <c:lblOffset val="100"/>
        <c:noMultiLvlLbl val="0"/>
      </c:catAx>
      <c:valAx>
        <c:axId val="188752640"/>
        <c:scaling>
          <c:orientation val="minMax"/>
        </c:scaling>
        <c:delete val="0"/>
        <c:axPos val="l"/>
        <c:majorGridlines>
          <c:spPr>
            <a:ln w="6350"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number</a:t>
                </a:r>
                <a:r>
                  <a:rPr lang="en-US" b="1" baseline="0">
                    <a:solidFill>
                      <a:schemeClr val="tx1"/>
                    </a:solidFill>
                  </a:rPr>
                  <a:t> of vessels</a:t>
                </a:r>
                <a:endParaRPr lang="ru-RU" b="1">
                  <a:solidFill>
                    <a:schemeClr val="tx1"/>
                  </a:solidFill>
                </a:endParaRPr>
              </a:p>
            </c:rich>
          </c:tx>
          <c:layout/>
          <c:overlay val="0"/>
          <c:spPr>
            <a:noFill/>
            <a:ln>
              <a:noFill/>
            </a:ln>
            <a:effectLst/>
          </c:spPr>
        </c:title>
        <c:numFmt formatCode="0" sourceLinked="1"/>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188750848"/>
        <c:crosses val="autoZero"/>
        <c:crossBetween val="between"/>
      </c:valAx>
      <c:spPr>
        <a:noFill/>
        <a:ln>
          <a:noFill/>
        </a:ln>
        <a:effectLst/>
      </c:spPr>
    </c:plotArea>
    <c:legend>
      <c:legendPos val="r"/>
      <c:layout>
        <c:manualLayout>
          <c:xMode val="edge"/>
          <c:yMode val="edge"/>
          <c:x val="0.86013482706775557"/>
          <c:y val="0.43755361940704152"/>
          <c:w val="0.13881185443276325"/>
          <c:h val="0.13313702651073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Grain</a:t>
            </a:r>
            <a:r>
              <a:rPr lang="en-US" sz="1400" baseline="0"/>
              <a:t> laden vessels departed from France</a:t>
            </a:r>
            <a:endParaRPr lang="ru-RU" sz="1400"/>
          </a:p>
        </c:rich>
      </c:tx>
      <c:layout>
        <c:manualLayout>
          <c:xMode val="edge"/>
          <c:yMode val="edge"/>
          <c:x val="0.26010320808347831"/>
          <c:y val="2.7259813905188814E-2"/>
        </c:manualLayout>
      </c:layout>
      <c:overlay val="0"/>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'Vessels sailed from France'!$D$30</c:f>
              <c:strCache>
                <c:ptCount val="1"/>
                <c:pt idx="0">
                  <c:v>grain, tons</c:v>
                </c:pt>
              </c:strCache>
            </c:strRef>
          </c:tx>
          <c:spPr>
            <a:solidFill>
              <a:schemeClr val="accent1"/>
            </a:solidFill>
          </c:spPr>
          <c:invertIfNegative val="0"/>
          <c:dLbls>
            <c:dLbl>
              <c:idx val="5"/>
              <c:layout>
                <c:manualLayout>
                  <c:x val="1.075392645330425E-3"/>
                  <c:y val="-1.05980328048336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E1C-4CA2-9BB2-1F38D47C096E}"/>
                </c:ext>
              </c:extLst>
            </c:dLbl>
            <c:numFmt formatCode="#,##0" sourceLinked="0"/>
            <c:spPr>
              <a:noFill/>
              <a:ln>
                <a:noFill/>
              </a:ln>
              <a:effectLst/>
            </c:spPr>
            <c:txPr>
              <a:bodyPr wrap="square" lIns="38100" tIns="19050" rIns="38100" bIns="19050" anchor="ctr">
                <a:spAutoFit/>
              </a:bodyPr>
              <a:lstStyle/>
              <a:p>
                <a:pPr>
                  <a:defRPr>
                    <a:solidFill>
                      <a:srgbClr val="00B0F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'Vessels sailed from France'!$C$31:$C$42</c:f>
              <c:numCache>
                <c:formatCode>General</c:formatCode>
                <c:ptCount val="12"/>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f>'Vessels sailed from France'!$D$31:$D$42</c:f>
              <c:numCache>
                <c:formatCode>General</c:formatCode>
                <c:ptCount val="12"/>
                <c:pt idx="0">
                  <c:v>174676</c:v>
                </c:pt>
                <c:pt idx="1">
                  <c:v>218175</c:v>
                </c:pt>
                <c:pt idx="2">
                  <c:v>244221</c:v>
                </c:pt>
                <c:pt idx="3">
                  <c:v>185770</c:v>
                </c:pt>
                <c:pt idx="4">
                  <c:v>98600</c:v>
                </c:pt>
                <c:pt idx="5">
                  <c:v>244920</c:v>
                </c:pt>
                <c:pt idx="6">
                  <c:v>140580</c:v>
                </c:pt>
                <c:pt idx="7">
                  <c:v>219000</c:v>
                </c:pt>
                <c:pt idx="8">
                  <c:v>154650</c:v>
                </c:pt>
                <c:pt idx="9">
                  <c:v>235300</c:v>
                </c:pt>
                <c:pt idx="10">
                  <c:v>230500</c:v>
                </c:pt>
                <c:pt idx="11">
                  <c:v>123800</c:v>
                </c:pt>
              </c:numCache>
            </c:numRef>
          </c:val>
          <c:extLst>
            <c:ext xmlns:c16="http://schemas.microsoft.com/office/drawing/2014/chart" uri="{C3380CC4-5D6E-409C-BE32-E72D297353CC}">
              <c16:uniqueId val="{00000001-CFB7-4CF0-84C5-2DB2FB5D0DEB}"/>
            </c:ext>
          </c:extLst>
        </c:ser>
        <c:dLbls>
          <c:showLegendKey val="0"/>
          <c:showVal val="0"/>
          <c:showCatName val="0"/>
          <c:showSerName val="0"/>
          <c:showPercent val="0"/>
          <c:showBubbleSize val="0"/>
        </c:dLbls>
        <c:gapWidth val="150"/>
        <c:axId val="111434752"/>
        <c:axId val="111440640"/>
      </c:barChart>
      <c:lineChart>
        <c:grouping val="standard"/>
        <c:varyColors val="0"/>
        <c:ser>
          <c:idx val="2"/>
          <c:order val="1"/>
          <c:tx>
            <c:strRef>
              <c:f>'Vessels sailed from France'!$E$30</c:f>
              <c:strCache>
                <c:ptCount val="1"/>
                <c:pt idx="0">
                  <c:v>number of vsls</c:v>
                </c:pt>
              </c:strCache>
            </c:strRef>
          </c:tx>
          <c:spPr>
            <a:ln w="38100">
              <a:solidFill>
                <a:schemeClr val="accent2"/>
              </a:solidFill>
            </a:ln>
          </c:spPr>
          <c:marker>
            <c:symbol val="none"/>
          </c:marker>
          <c:dLbls>
            <c:spPr>
              <a:noFill/>
              <a:ln>
                <a:noFill/>
              </a:ln>
              <a:effectLst/>
            </c:spPr>
            <c:txPr>
              <a:bodyPr wrap="square" lIns="38100" tIns="19050" rIns="38100" bIns="19050" anchor="ctr">
                <a:spAutoFit/>
              </a:bodyPr>
              <a:lstStyle/>
              <a:p>
                <a:pPr>
                  <a:defRPr b="1">
                    <a:solidFill>
                      <a:schemeClr val="accent2">
                        <a:lumMod val="75000"/>
                      </a:schemeClr>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'Vessels sailed from France'!$C$31:$C$42</c:f>
              <c:numCache>
                <c:formatCode>General</c:formatCode>
                <c:ptCount val="12"/>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f>'Vessels sailed from France'!$E$31:$E$42</c:f>
              <c:numCache>
                <c:formatCode>General</c:formatCode>
                <c:ptCount val="12"/>
                <c:pt idx="0">
                  <c:v>12</c:v>
                </c:pt>
                <c:pt idx="1">
                  <c:v>13</c:v>
                </c:pt>
                <c:pt idx="2">
                  <c:v>15</c:v>
                </c:pt>
                <c:pt idx="3">
                  <c:v>11</c:v>
                </c:pt>
                <c:pt idx="4">
                  <c:v>7</c:v>
                </c:pt>
                <c:pt idx="5">
                  <c:v>13</c:v>
                </c:pt>
                <c:pt idx="6">
                  <c:v>9</c:v>
                </c:pt>
                <c:pt idx="7">
                  <c:v>13</c:v>
                </c:pt>
                <c:pt idx="8">
                  <c:v>11</c:v>
                </c:pt>
                <c:pt idx="9">
                  <c:v>15</c:v>
                </c:pt>
                <c:pt idx="10">
                  <c:v>13</c:v>
                </c:pt>
                <c:pt idx="11">
                  <c:v>10</c:v>
                </c:pt>
              </c:numCache>
            </c:numRef>
          </c:val>
          <c:smooth val="0"/>
          <c:extLst>
            <c:ext xmlns:c16="http://schemas.microsoft.com/office/drawing/2014/chart" uri="{C3380CC4-5D6E-409C-BE32-E72D297353CC}">
              <c16:uniqueId val="{00000005-CFB7-4CF0-84C5-2DB2FB5D0DEB}"/>
            </c:ext>
          </c:extLst>
        </c:ser>
        <c:dLbls>
          <c:showLegendKey val="0"/>
          <c:showVal val="0"/>
          <c:showCatName val="0"/>
          <c:showSerName val="0"/>
          <c:showPercent val="0"/>
          <c:showBubbleSize val="0"/>
        </c:dLbls>
        <c:marker val="1"/>
        <c:smooth val="0"/>
        <c:axId val="140813056"/>
        <c:axId val="111442560"/>
      </c:lineChart>
      <c:catAx>
        <c:axId val="111434752"/>
        <c:scaling>
          <c:orientation val="minMax"/>
        </c:scaling>
        <c:delete val="0"/>
        <c:axPos val="b"/>
        <c:numFmt formatCode="General" sourceLinked="1"/>
        <c:majorTickMark val="none"/>
        <c:minorTickMark val="none"/>
        <c:tickLblPos val="nextTo"/>
        <c:spPr>
          <a:ln w="9525">
            <a:solidFill>
              <a:schemeClr val="bg1">
                <a:lumMod val="85000"/>
              </a:schemeClr>
            </a:solidFill>
          </a:ln>
        </c:spPr>
        <c:crossAx val="111440640"/>
        <c:crosses val="autoZero"/>
        <c:auto val="1"/>
        <c:lblAlgn val="ctr"/>
        <c:lblOffset val="100"/>
        <c:noMultiLvlLbl val="0"/>
      </c:catAx>
      <c:valAx>
        <c:axId val="111440640"/>
        <c:scaling>
          <c:orientation val="minMax"/>
          <c:max val="400000"/>
        </c:scaling>
        <c:delete val="0"/>
        <c:axPos val="l"/>
        <c:majorGridlines/>
        <c:title>
          <c:tx>
            <c:rich>
              <a:bodyPr rot="5400000" vert="horz"/>
              <a:lstStyle/>
              <a:p>
                <a:pPr>
                  <a:defRPr/>
                </a:pPr>
                <a:r>
                  <a:rPr lang="en-US"/>
                  <a:t>number</a:t>
                </a:r>
                <a:r>
                  <a:rPr lang="en-US" baseline="0"/>
                  <a:t> of vessels</a:t>
                </a:r>
                <a:endParaRPr lang="ru-RU"/>
              </a:p>
            </c:rich>
          </c:tx>
          <c:layout>
            <c:manualLayout>
              <c:xMode val="edge"/>
              <c:yMode val="edge"/>
              <c:x val="0.82837898918942265"/>
              <c:y val="0.36302630958555332"/>
            </c:manualLayout>
          </c:layout>
          <c:overlay val="0"/>
        </c:title>
        <c:numFmt formatCode="#,##0" sourceLinked="0"/>
        <c:majorTickMark val="none"/>
        <c:minorTickMark val="none"/>
        <c:tickLblPos val="nextTo"/>
        <c:spPr>
          <a:ln w="9525">
            <a:solidFill>
              <a:schemeClr val="bg1">
                <a:lumMod val="85000"/>
              </a:schemeClr>
            </a:solidFill>
          </a:ln>
        </c:spPr>
        <c:crossAx val="111434752"/>
        <c:crosses val="autoZero"/>
        <c:crossBetween val="between"/>
      </c:valAx>
      <c:valAx>
        <c:axId val="111442560"/>
        <c:scaling>
          <c:orientation val="minMax"/>
          <c:max val="20"/>
          <c:min val="0"/>
        </c:scaling>
        <c:delete val="0"/>
        <c:axPos val="r"/>
        <c:title>
          <c:tx>
            <c:rich>
              <a:bodyPr rot="-5400000" vert="horz"/>
              <a:lstStyle/>
              <a:p>
                <a:pPr>
                  <a:defRPr/>
                </a:pPr>
                <a:r>
                  <a:rPr lang="en-US"/>
                  <a:t>tons</a:t>
                </a:r>
                <a:endParaRPr lang="ru-RU"/>
              </a:p>
            </c:rich>
          </c:tx>
          <c:layout>
            <c:manualLayout>
              <c:xMode val="edge"/>
              <c:yMode val="edge"/>
              <c:x val="1.9176698987006791E-2"/>
              <c:y val="0.3760624199851057"/>
            </c:manualLayout>
          </c:layout>
          <c:overlay val="0"/>
        </c:title>
        <c:numFmt formatCode="General" sourceLinked="1"/>
        <c:majorTickMark val="none"/>
        <c:minorTickMark val="none"/>
        <c:tickLblPos val="nextTo"/>
        <c:spPr>
          <a:ln w="9525">
            <a:solidFill>
              <a:schemeClr val="bg1">
                <a:lumMod val="85000"/>
              </a:schemeClr>
            </a:solidFill>
          </a:ln>
        </c:spPr>
        <c:crossAx val="140813056"/>
        <c:crosses val="max"/>
        <c:crossBetween val="between"/>
        <c:majorUnit val="2"/>
        <c:minorUnit val="2"/>
      </c:valAx>
      <c:catAx>
        <c:axId val="140813056"/>
        <c:scaling>
          <c:orientation val="minMax"/>
        </c:scaling>
        <c:delete val="1"/>
        <c:axPos val="t"/>
        <c:title>
          <c:tx>
            <c:rich>
              <a:bodyPr/>
              <a:lstStyle/>
              <a:p>
                <a:pPr>
                  <a:defRPr/>
                </a:pPr>
                <a:r>
                  <a:rPr lang="en-US"/>
                  <a:t>week</a:t>
                </a:r>
              </a:p>
            </c:rich>
          </c:tx>
          <c:layout>
            <c:manualLayout>
              <c:xMode val="edge"/>
              <c:yMode val="edge"/>
              <c:x val="0.73862768703498849"/>
              <c:y val="0.91746934331305607"/>
            </c:manualLayout>
          </c:layout>
          <c:overlay val="0"/>
        </c:title>
        <c:numFmt formatCode="General" sourceLinked="1"/>
        <c:majorTickMark val="out"/>
        <c:minorTickMark val="none"/>
        <c:tickLblPos val="nextTo"/>
        <c:crossAx val="111442560"/>
        <c:crosses val="max"/>
        <c:auto val="1"/>
        <c:lblAlgn val="ctr"/>
        <c:lblOffset val="100"/>
        <c:noMultiLvlLbl val="0"/>
      </c:catAx>
    </c:plotArea>
    <c:legend>
      <c:legendPos val="r"/>
      <c:layout>
        <c:manualLayout>
          <c:xMode val="edge"/>
          <c:yMode val="edge"/>
          <c:x val="0.84761913535264555"/>
          <c:y val="0.35692683187040308"/>
          <c:w val="0.14557898119877871"/>
          <c:h val="0.27509486733216754"/>
        </c:manualLayout>
      </c:layout>
      <c:overlay val="0"/>
    </c:legend>
    <c:plotVisOnly val="1"/>
    <c:dispBlanksAs val="gap"/>
    <c:showDLblsOverMax val="0"/>
  </c:chart>
  <c:spPr>
    <a:ln>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Vessels that discharged Azov-Black Sea grain worldwide</a:t>
            </a:r>
            <a:endParaRPr lang="ru-RU" sz="1400"/>
          </a:p>
        </c:rich>
      </c:tx>
      <c:layout>
        <c:manualLayout>
          <c:xMode val="edge"/>
          <c:yMode val="edge"/>
          <c:x val="0.26010320808347831"/>
          <c:y val="2.7259813905188814E-2"/>
        </c:manualLayout>
      </c:layout>
      <c:overlay val="0"/>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'Discharged French grain'!$D$28</c:f>
              <c:strCache>
                <c:ptCount val="1"/>
                <c:pt idx="0">
                  <c:v>grain, tons</c:v>
                </c:pt>
              </c:strCache>
            </c:strRef>
          </c:tx>
          <c:spPr>
            <a:solidFill>
              <a:schemeClr val="accent1"/>
            </a:solidFill>
          </c:spPr>
          <c:invertIfNegative val="0"/>
          <c:dLbls>
            <c:dLbl>
              <c:idx val="5"/>
              <c:layout>
                <c:manualLayout>
                  <c:x val="1.075392645330425E-3"/>
                  <c:y val="-1.05980328048336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A53-4ACB-8EC8-0AEDB5A35D91}"/>
                </c:ext>
              </c:extLst>
            </c:dLbl>
            <c:numFmt formatCode="#,##0" sourceLinked="0"/>
            <c:spPr>
              <a:noFill/>
              <a:ln>
                <a:noFill/>
              </a:ln>
              <a:effectLst/>
            </c:spPr>
            <c:txPr>
              <a:bodyPr wrap="square" lIns="38100" tIns="19050" rIns="38100" bIns="19050" anchor="ctr">
                <a:spAutoFit/>
              </a:bodyPr>
              <a:lstStyle/>
              <a:p>
                <a:pPr>
                  <a:defRPr>
                    <a:solidFill>
                      <a:srgbClr val="00B0F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'Discharged French grain'!$C$32:$C$42</c:f>
              <c:numCache>
                <c:formatCode>General</c:formatCode>
                <c:ptCount val="11"/>
                <c:pt idx="0">
                  <c:v>11</c:v>
                </c:pt>
                <c:pt idx="1">
                  <c:v>12</c:v>
                </c:pt>
                <c:pt idx="2">
                  <c:v>13</c:v>
                </c:pt>
                <c:pt idx="3">
                  <c:v>14</c:v>
                </c:pt>
                <c:pt idx="4">
                  <c:v>15</c:v>
                </c:pt>
                <c:pt idx="5">
                  <c:v>16</c:v>
                </c:pt>
                <c:pt idx="6">
                  <c:v>17</c:v>
                </c:pt>
                <c:pt idx="7">
                  <c:v>18</c:v>
                </c:pt>
                <c:pt idx="8">
                  <c:v>19</c:v>
                </c:pt>
                <c:pt idx="9">
                  <c:v>20</c:v>
                </c:pt>
                <c:pt idx="10">
                  <c:v>21</c:v>
                </c:pt>
              </c:numCache>
            </c:numRef>
          </c:cat>
          <c:val>
            <c:numRef>
              <c:f>'Discharged French grain'!$D$31:$D$42</c:f>
              <c:numCache>
                <c:formatCode>General</c:formatCode>
                <c:ptCount val="12"/>
                <c:pt idx="0">
                  <c:v>95900</c:v>
                </c:pt>
                <c:pt idx="1">
                  <c:v>303051</c:v>
                </c:pt>
                <c:pt idx="2">
                  <c:v>138300</c:v>
                </c:pt>
                <c:pt idx="3">
                  <c:v>130671</c:v>
                </c:pt>
                <c:pt idx="4">
                  <c:v>278920</c:v>
                </c:pt>
                <c:pt idx="5">
                  <c:v>127100</c:v>
                </c:pt>
                <c:pt idx="6">
                  <c:v>187570</c:v>
                </c:pt>
                <c:pt idx="7">
                  <c:v>222170</c:v>
                </c:pt>
                <c:pt idx="8">
                  <c:v>168400</c:v>
                </c:pt>
                <c:pt idx="9">
                  <c:v>117910</c:v>
                </c:pt>
                <c:pt idx="10">
                  <c:v>102100</c:v>
                </c:pt>
                <c:pt idx="11">
                  <c:v>145000</c:v>
                </c:pt>
              </c:numCache>
            </c:numRef>
          </c:val>
          <c:extLst>
            <c:ext xmlns:c16="http://schemas.microsoft.com/office/drawing/2014/chart" uri="{C3380CC4-5D6E-409C-BE32-E72D297353CC}">
              <c16:uniqueId val="{00000001-CFB7-4CF0-84C5-2DB2FB5D0DEB}"/>
            </c:ext>
          </c:extLst>
        </c:ser>
        <c:dLbls>
          <c:showLegendKey val="0"/>
          <c:showVal val="0"/>
          <c:showCatName val="0"/>
          <c:showSerName val="0"/>
          <c:showPercent val="0"/>
          <c:showBubbleSize val="0"/>
        </c:dLbls>
        <c:gapWidth val="150"/>
        <c:axId val="141540352"/>
        <c:axId val="141554432"/>
      </c:barChart>
      <c:lineChart>
        <c:grouping val="standard"/>
        <c:varyColors val="0"/>
        <c:ser>
          <c:idx val="2"/>
          <c:order val="1"/>
          <c:tx>
            <c:strRef>
              <c:f>'Discharged French grain'!$E$28</c:f>
              <c:strCache>
                <c:ptCount val="1"/>
                <c:pt idx="0">
                  <c:v>number of vsls</c:v>
                </c:pt>
              </c:strCache>
            </c:strRef>
          </c:tx>
          <c:spPr>
            <a:ln w="38100">
              <a:solidFill>
                <a:schemeClr val="accent2"/>
              </a:solidFill>
            </a:ln>
          </c:spPr>
          <c:marker>
            <c:symbol val="none"/>
          </c:marker>
          <c:dLbls>
            <c:spPr>
              <a:noFill/>
              <a:ln>
                <a:noFill/>
              </a:ln>
              <a:effectLst/>
            </c:spPr>
            <c:txPr>
              <a:bodyPr wrap="square" lIns="38100" tIns="19050" rIns="38100" bIns="19050" anchor="ctr">
                <a:spAutoFit/>
              </a:bodyPr>
              <a:lstStyle/>
              <a:p>
                <a:pPr>
                  <a:defRPr b="1">
                    <a:solidFill>
                      <a:schemeClr val="accent2">
                        <a:lumMod val="75000"/>
                      </a:schemeClr>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'Discharged French grain'!$C$31:$C$42</c:f>
              <c:numCache>
                <c:formatCode>General</c:formatCode>
                <c:ptCount val="12"/>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f>'Discharged French grain'!$E$31:$E$42</c:f>
              <c:numCache>
                <c:formatCode>General</c:formatCode>
                <c:ptCount val="12"/>
                <c:pt idx="0">
                  <c:v>6</c:v>
                </c:pt>
                <c:pt idx="1">
                  <c:v>17</c:v>
                </c:pt>
                <c:pt idx="2">
                  <c:v>12</c:v>
                </c:pt>
                <c:pt idx="3">
                  <c:v>10</c:v>
                </c:pt>
                <c:pt idx="4">
                  <c:v>16</c:v>
                </c:pt>
                <c:pt idx="5">
                  <c:v>10</c:v>
                </c:pt>
                <c:pt idx="6">
                  <c:v>12</c:v>
                </c:pt>
                <c:pt idx="7">
                  <c:v>13</c:v>
                </c:pt>
                <c:pt idx="8">
                  <c:v>12</c:v>
                </c:pt>
                <c:pt idx="9">
                  <c:v>9</c:v>
                </c:pt>
                <c:pt idx="10">
                  <c:v>6</c:v>
                </c:pt>
                <c:pt idx="11">
                  <c:v>11</c:v>
                </c:pt>
              </c:numCache>
            </c:numRef>
          </c:val>
          <c:smooth val="0"/>
          <c:extLst>
            <c:ext xmlns:c16="http://schemas.microsoft.com/office/drawing/2014/chart" uri="{C3380CC4-5D6E-409C-BE32-E72D297353CC}">
              <c16:uniqueId val="{00000005-CFB7-4CF0-84C5-2DB2FB5D0DEB}"/>
            </c:ext>
          </c:extLst>
        </c:ser>
        <c:dLbls>
          <c:showLegendKey val="0"/>
          <c:showVal val="0"/>
          <c:showCatName val="0"/>
          <c:showSerName val="0"/>
          <c:showPercent val="0"/>
          <c:showBubbleSize val="0"/>
        </c:dLbls>
        <c:marker val="1"/>
        <c:smooth val="0"/>
        <c:axId val="158737152"/>
        <c:axId val="141556352"/>
      </c:lineChart>
      <c:catAx>
        <c:axId val="141540352"/>
        <c:scaling>
          <c:orientation val="minMax"/>
        </c:scaling>
        <c:delete val="0"/>
        <c:axPos val="b"/>
        <c:numFmt formatCode="General" sourceLinked="1"/>
        <c:majorTickMark val="none"/>
        <c:minorTickMark val="none"/>
        <c:tickLblPos val="nextTo"/>
        <c:spPr>
          <a:ln w="9525">
            <a:solidFill>
              <a:schemeClr val="bg1">
                <a:lumMod val="85000"/>
              </a:schemeClr>
            </a:solidFill>
          </a:ln>
        </c:spPr>
        <c:crossAx val="141554432"/>
        <c:crosses val="autoZero"/>
        <c:auto val="1"/>
        <c:lblAlgn val="ctr"/>
        <c:lblOffset val="100"/>
        <c:noMultiLvlLbl val="0"/>
      </c:catAx>
      <c:valAx>
        <c:axId val="141554432"/>
        <c:scaling>
          <c:orientation val="minMax"/>
          <c:max val="400000"/>
        </c:scaling>
        <c:delete val="0"/>
        <c:axPos val="l"/>
        <c:majorGridlines/>
        <c:title>
          <c:tx>
            <c:rich>
              <a:bodyPr rot="5400000" vert="horz"/>
              <a:lstStyle/>
              <a:p>
                <a:pPr>
                  <a:defRPr/>
                </a:pPr>
                <a:r>
                  <a:rPr lang="en-US"/>
                  <a:t>number</a:t>
                </a:r>
                <a:r>
                  <a:rPr lang="en-US" baseline="0"/>
                  <a:t> of vessels</a:t>
                </a:r>
                <a:endParaRPr lang="ru-RU"/>
              </a:p>
            </c:rich>
          </c:tx>
          <c:layout>
            <c:manualLayout>
              <c:xMode val="edge"/>
              <c:yMode val="edge"/>
              <c:x val="0.82837898918942265"/>
              <c:y val="0.36302630958555332"/>
            </c:manualLayout>
          </c:layout>
          <c:overlay val="0"/>
        </c:title>
        <c:numFmt formatCode="#,##0" sourceLinked="0"/>
        <c:majorTickMark val="none"/>
        <c:minorTickMark val="none"/>
        <c:tickLblPos val="nextTo"/>
        <c:spPr>
          <a:ln w="9525">
            <a:solidFill>
              <a:schemeClr val="bg1">
                <a:lumMod val="85000"/>
              </a:schemeClr>
            </a:solidFill>
          </a:ln>
        </c:spPr>
        <c:crossAx val="141540352"/>
        <c:crosses val="autoZero"/>
        <c:crossBetween val="between"/>
      </c:valAx>
      <c:valAx>
        <c:axId val="141556352"/>
        <c:scaling>
          <c:orientation val="minMax"/>
          <c:max val="20"/>
          <c:min val="0"/>
        </c:scaling>
        <c:delete val="0"/>
        <c:axPos val="r"/>
        <c:title>
          <c:tx>
            <c:rich>
              <a:bodyPr rot="-5400000" vert="horz"/>
              <a:lstStyle/>
              <a:p>
                <a:pPr>
                  <a:defRPr/>
                </a:pPr>
                <a:r>
                  <a:rPr lang="en-US"/>
                  <a:t>tons</a:t>
                </a:r>
                <a:endParaRPr lang="ru-RU"/>
              </a:p>
            </c:rich>
          </c:tx>
          <c:layout>
            <c:manualLayout>
              <c:xMode val="edge"/>
              <c:yMode val="edge"/>
              <c:x val="1.9176698987006791E-2"/>
              <c:y val="0.3760624199851057"/>
            </c:manualLayout>
          </c:layout>
          <c:overlay val="0"/>
        </c:title>
        <c:numFmt formatCode="General" sourceLinked="1"/>
        <c:majorTickMark val="none"/>
        <c:minorTickMark val="none"/>
        <c:tickLblPos val="nextTo"/>
        <c:spPr>
          <a:ln w="9525">
            <a:solidFill>
              <a:schemeClr val="bg1">
                <a:lumMod val="85000"/>
              </a:schemeClr>
            </a:solidFill>
          </a:ln>
        </c:spPr>
        <c:crossAx val="158737152"/>
        <c:crosses val="max"/>
        <c:crossBetween val="between"/>
        <c:majorUnit val="2"/>
        <c:minorUnit val="2"/>
      </c:valAx>
      <c:catAx>
        <c:axId val="158737152"/>
        <c:scaling>
          <c:orientation val="minMax"/>
        </c:scaling>
        <c:delete val="1"/>
        <c:axPos val="t"/>
        <c:title>
          <c:tx>
            <c:rich>
              <a:bodyPr/>
              <a:lstStyle/>
              <a:p>
                <a:pPr>
                  <a:defRPr/>
                </a:pPr>
                <a:r>
                  <a:rPr lang="en-US"/>
                  <a:t>week</a:t>
                </a:r>
              </a:p>
            </c:rich>
          </c:tx>
          <c:layout>
            <c:manualLayout>
              <c:xMode val="edge"/>
              <c:yMode val="edge"/>
              <c:x val="0.73862768703498849"/>
              <c:y val="0.91746934331305607"/>
            </c:manualLayout>
          </c:layout>
          <c:overlay val="0"/>
        </c:title>
        <c:numFmt formatCode="General" sourceLinked="1"/>
        <c:majorTickMark val="out"/>
        <c:minorTickMark val="none"/>
        <c:tickLblPos val="nextTo"/>
        <c:crossAx val="141556352"/>
        <c:crosses val="max"/>
        <c:auto val="1"/>
        <c:lblAlgn val="ctr"/>
        <c:lblOffset val="100"/>
        <c:noMultiLvlLbl val="0"/>
      </c:catAx>
    </c:plotArea>
    <c:legend>
      <c:legendPos val="r"/>
      <c:layout>
        <c:manualLayout>
          <c:xMode val="edge"/>
          <c:yMode val="edge"/>
          <c:x val="0.84761913535264555"/>
          <c:y val="0.35692683187040308"/>
          <c:w val="0.14557898119877871"/>
          <c:h val="0.27509486733216754"/>
        </c:manualLayout>
      </c:layout>
      <c:overlay val="0"/>
    </c:legend>
    <c:plotVisOnly val="1"/>
    <c:dispBlanksAs val="gap"/>
    <c:showDLblsOverMax val="0"/>
  </c:chart>
  <c:spPr>
    <a:ln>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imports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0"/>
          <c:order val="0"/>
          <c:tx>
            <c:strRef>
              <c:f>'Discharged French grain'!$C$57</c:f>
              <c:strCache>
                <c:ptCount val="1"/>
                <c:pt idx="0">
                  <c:v>previous week</c:v>
                </c:pt>
              </c:strCache>
            </c:strRef>
          </c:tx>
          <c:invertIfNegative val="0"/>
          <c:dLbls>
            <c:dLbl>
              <c:idx val="0"/>
              <c:layout>
                <c:manualLayout>
                  <c:x val="-8.602149809317600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C1-45DE-B288-6A8173A924F1}"/>
                </c:ext>
              </c:extLst>
            </c:dLbl>
            <c:dLbl>
              <c:idx val="1"/>
              <c:layout>
                <c:manualLayout>
                  <c:x val="-1.3978493440141102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3C1-45DE-B288-6A8173A924F1}"/>
                </c:ext>
              </c:extLst>
            </c:dLbl>
            <c:dLbl>
              <c:idx val="3"/>
              <c:layout>
                <c:manualLayout>
                  <c:x val="-1.0752687261647001E-3"/>
                  <c:y val="-2.482269850096401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2D7-479E-850C-1885919E4BDF}"/>
                </c:ext>
              </c:extLst>
            </c:dLbl>
            <c:dLbl>
              <c:idx val="6"/>
              <c:layout>
                <c:manualLayout>
                  <c:x val="-1.6129030892470503E-2"/>
                  <c:y val="-2.4822698500964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C3-4921-A926-78A9117AEA95}"/>
                </c:ext>
              </c:extLst>
            </c:dLbl>
            <c:dLbl>
              <c:idx val="7"/>
              <c:layout>
                <c:manualLayout>
                  <c:x val="-1.3978493440141102E-2"/>
                  <c:y val="2.4822698500963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D7-479E-850C-1885919E4BD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'Discharged French grain'!$B$58:$B$61</c:f>
              <c:strCache>
                <c:ptCount val="4"/>
                <c:pt idx="0">
                  <c:v>Spain</c:v>
                </c:pt>
                <c:pt idx="1">
                  <c:v>Portugal</c:v>
                </c:pt>
                <c:pt idx="2">
                  <c:v>UK</c:v>
                </c:pt>
                <c:pt idx="3">
                  <c:v>Tunisia</c:v>
                </c:pt>
              </c:strCache>
            </c:strRef>
          </c:cat>
          <c:val>
            <c:numRef>
              <c:f>'Discharged French grain'!$C$58:$C$61</c:f>
              <c:numCache>
                <c:formatCode>#,##0</c:formatCode>
                <c:ptCount val="4"/>
                <c:pt idx="1">
                  <c:v>15397</c:v>
                </c:pt>
                <c:pt idx="3">
                  <c:v>30000</c:v>
                </c:pt>
              </c:numCache>
            </c:numRef>
          </c:val>
          <c:extLst>
            <c:ext xmlns:c16="http://schemas.microsoft.com/office/drawing/2014/chart" uri="{C3380CC4-5D6E-409C-BE32-E72D297353CC}">
              <c16:uniqueId val="{00000008-22B8-457B-8ABA-7EF9CBF0F8C0}"/>
            </c:ext>
          </c:extLst>
        </c:ser>
        <c:ser>
          <c:idx val="1"/>
          <c:order val="1"/>
          <c:tx>
            <c:strRef>
              <c:f>'Discharged French grain'!$D$57</c:f>
              <c:strCache>
                <c:ptCount val="1"/>
                <c:pt idx="0">
                  <c:v>current week</c:v>
                </c:pt>
              </c:strCache>
            </c:strRef>
          </c:tx>
          <c:invertIfNegative val="0"/>
          <c:dLbls>
            <c:dLbl>
              <c:idx val="0"/>
              <c:layout>
                <c:manualLayout>
                  <c:x val="1.2903224713976402E-2"/>
                  <c:y val="2.482269850096310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3C1-45DE-B288-6A8173A924F1}"/>
                </c:ext>
              </c:extLst>
            </c:dLbl>
            <c:dLbl>
              <c:idx val="1"/>
              <c:layout>
                <c:manualLayout>
                  <c:x val="7.5268810831529013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9C3-4921-A926-78A9117AEA95}"/>
                </c:ext>
              </c:extLst>
            </c:dLbl>
            <c:dLbl>
              <c:idx val="2"/>
              <c:layout>
                <c:manualLayout>
                  <c:x val="1.3978493440141102E-2"/>
                  <c:y val="7.44680955028893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3C1-45DE-B288-6A8173A924F1}"/>
                </c:ext>
              </c:extLst>
            </c:dLbl>
            <c:dLbl>
              <c:idx val="3"/>
              <c:layout>
                <c:manualLayout>
                  <c:x val="1.1827955987811702E-2"/>
                  <c:y val="2.482269850096219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2D7-479E-850C-1885919E4BDF}"/>
                </c:ext>
              </c:extLst>
            </c:dLbl>
            <c:dLbl>
              <c:idx val="6"/>
              <c:layout>
                <c:manualLayout>
                  <c:x val="5.3763436308234217E-3"/>
                  <c:y val="2.4822698500963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A3-4841-A34C-268E524B8DC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'Discharged French grain'!$B$58:$B$61</c:f>
              <c:strCache>
                <c:ptCount val="4"/>
                <c:pt idx="0">
                  <c:v>Spain</c:v>
                </c:pt>
                <c:pt idx="1">
                  <c:v>Portugal</c:v>
                </c:pt>
                <c:pt idx="2">
                  <c:v>UK</c:v>
                </c:pt>
                <c:pt idx="3">
                  <c:v>Tunisia</c:v>
                </c:pt>
              </c:strCache>
            </c:strRef>
          </c:cat>
          <c:val>
            <c:numRef>
              <c:f>'Discharged French grain'!$D$58:$D$61</c:f>
              <c:numCache>
                <c:formatCode>#,##0</c:formatCode>
                <c:ptCount val="4"/>
                <c:pt idx="0">
                  <c:v>22000</c:v>
                </c:pt>
                <c:pt idx="1">
                  <c:v>78300</c:v>
                </c:pt>
                <c:pt idx="2">
                  <c:v>18500</c:v>
                </c:pt>
                <c:pt idx="3">
                  <c:v>0</c:v>
                </c:pt>
              </c:numCache>
            </c:numRef>
          </c:val>
          <c:extLst>
            <c:ext xmlns:c16="http://schemas.microsoft.com/office/drawing/2014/chart" uri="{C3380CC4-5D6E-409C-BE32-E72D297353CC}">
              <c16:uniqueId val="{00000011-22B8-457B-8ABA-7EF9CBF0F8C0}"/>
            </c:ext>
          </c:extLst>
        </c:ser>
        <c:dLbls>
          <c:showLegendKey val="0"/>
          <c:showVal val="0"/>
          <c:showCatName val="0"/>
          <c:showSerName val="0"/>
          <c:showPercent val="0"/>
          <c:showBubbleSize val="0"/>
        </c:dLbls>
        <c:gapWidth val="219"/>
        <c:axId val="169055744"/>
        <c:axId val="169057280"/>
      </c:barChart>
      <c:catAx>
        <c:axId val="16905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169057280"/>
        <c:crosses val="autoZero"/>
        <c:auto val="1"/>
        <c:lblAlgn val="ctr"/>
        <c:lblOffset val="100"/>
        <c:noMultiLvlLbl val="0"/>
      </c:catAx>
      <c:valAx>
        <c:axId val="169057280"/>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manualLayout>
              <c:xMode val="edge"/>
              <c:yMode val="edge"/>
              <c:x val="0"/>
              <c:y val="0.49213995441597491"/>
            </c:manualLayout>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RU"/>
          </a:p>
        </c:txPr>
        <c:crossAx val="169055744"/>
        <c:crosses val="autoZero"/>
        <c:crossBetween val="between"/>
      </c:valAx>
      <c:spPr>
        <a:noFill/>
        <a:ln>
          <a:noFill/>
        </a:ln>
        <a:effectLst/>
      </c:spPr>
    </c:plotArea>
    <c:legend>
      <c:legendPos val="r"/>
      <c:layout>
        <c:manualLayout>
          <c:xMode val="edge"/>
          <c:yMode val="edge"/>
          <c:x val="0.85421636248957256"/>
          <c:y val="0.52832548473813645"/>
          <c:w val="0.14578363751042747"/>
          <c:h val="0.15053465774405317"/>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Vessels laden with Black Sea grains at sea, by type</a:t>
            </a:r>
            <a:endParaRPr lang="ru-RU" b="1">
              <a:solidFill>
                <a:schemeClr val="tx1"/>
              </a:solidFill>
            </a:endParaRPr>
          </a:p>
        </c:rich>
      </c:tx>
      <c:layout/>
      <c:overlay val="0"/>
      <c:spPr>
        <a:noFill/>
        <a:ln>
          <a:noFill/>
        </a:ln>
        <a:effectLst/>
      </c:spPr>
    </c:title>
    <c:autoTitleDeleted val="0"/>
    <c:plotArea>
      <c:layout>
        <c:manualLayout>
          <c:layoutTarget val="inner"/>
          <c:xMode val="edge"/>
          <c:yMode val="edge"/>
          <c:x val="0.11235025033635501"/>
          <c:y val="0.14631163708086786"/>
          <c:w val="0.76421635076372063"/>
          <c:h val="0.71282113404463499"/>
        </c:manualLayout>
      </c:layout>
      <c:barChart>
        <c:barDir val="col"/>
        <c:grouping val="clustered"/>
        <c:varyColors val="0"/>
        <c:ser>
          <c:idx val="1"/>
          <c:order val="0"/>
          <c:tx>
            <c:v>prev. week</c:v>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D72A-4846-94FC-E08E48C75EBC}"/>
              </c:ext>
            </c:extLst>
          </c:dPt>
          <c:cat>
            <c:strRef>
              <c:f>'Grain and vessels at sea'!$A$31:$B$34</c:f>
              <c:strCache>
                <c:ptCount val="4"/>
                <c:pt idx="0">
                  <c:v>Coasters/minibulkers (up to 13k dwt)</c:v>
                </c:pt>
                <c:pt idx="1">
                  <c:v>small Handy / Handymax (13-49k dwt)</c:v>
                </c:pt>
                <c:pt idx="2">
                  <c:v>Supramax/Ultramax (49-67k dwt)</c:v>
                </c:pt>
                <c:pt idx="3">
                  <c:v>Panamax/Kamsarmax/Cape (above 67k dwt)</c:v>
                </c:pt>
              </c:strCache>
            </c:strRef>
          </c:cat>
          <c:val>
            <c:numRef>
              <c:f>'Grain and vessels at sea'!$D$31:$D$34</c:f>
              <c:numCache>
                <c:formatCode>0</c:formatCode>
                <c:ptCount val="4"/>
                <c:pt idx="0">
                  <c:v>4</c:v>
                </c:pt>
                <c:pt idx="1">
                  <c:v>13</c:v>
                </c:pt>
                <c:pt idx="2">
                  <c:v>2</c:v>
                </c:pt>
                <c:pt idx="3">
                  <c:v>1</c:v>
                </c:pt>
              </c:numCache>
            </c:numRef>
          </c:val>
          <c:extLst>
            <c:ext xmlns:c16="http://schemas.microsoft.com/office/drawing/2014/chart" uri="{C3380CC4-5D6E-409C-BE32-E72D297353CC}">
              <c16:uniqueId val="{00000000-793A-4DEE-8291-6835DEC0C3B8}"/>
            </c:ext>
          </c:extLst>
        </c:ser>
        <c:ser>
          <c:idx val="0"/>
          <c:order val="1"/>
          <c:tx>
            <c:v>current week</c:v>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1-D72A-4846-94FC-E08E48C75EBC}"/>
              </c:ext>
            </c:extLst>
          </c:dPt>
          <c:cat>
            <c:strRef>
              <c:f>'Grain and vessels at sea'!$A$31:$B$34</c:f>
              <c:strCache>
                <c:ptCount val="4"/>
                <c:pt idx="0">
                  <c:v>Coasters/minibulkers (up to 13k dwt)</c:v>
                </c:pt>
                <c:pt idx="1">
                  <c:v>small Handy / Handymax (13-49k dwt)</c:v>
                </c:pt>
                <c:pt idx="2">
                  <c:v>Supramax/Ultramax (49-67k dwt)</c:v>
                </c:pt>
                <c:pt idx="3">
                  <c:v>Panamax/Kamsarmax/Cape (above 67k dwt)</c:v>
                </c:pt>
              </c:strCache>
            </c:strRef>
          </c:cat>
          <c:val>
            <c:numRef>
              <c:f>'Grain and vessels at sea'!$C$31:$C$34</c:f>
              <c:numCache>
                <c:formatCode>0</c:formatCode>
                <c:ptCount val="4"/>
                <c:pt idx="0">
                  <c:v>4</c:v>
                </c:pt>
                <c:pt idx="1">
                  <c:v>12</c:v>
                </c:pt>
                <c:pt idx="2">
                  <c:v>2</c:v>
                </c:pt>
                <c:pt idx="3">
                  <c:v>1</c:v>
                </c:pt>
              </c:numCache>
            </c:numRef>
          </c:val>
          <c:extLst>
            <c:ext xmlns:c16="http://schemas.microsoft.com/office/drawing/2014/chart" uri="{C3380CC4-5D6E-409C-BE32-E72D297353CC}">
              <c16:uniqueId val="{00000001-793A-4DEE-8291-6835DEC0C3B8}"/>
            </c:ext>
          </c:extLst>
        </c:ser>
        <c:dLbls>
          <c:showLegendKey val="0"/>
          <c:showVal val="0"/>
          <c:showCatName val="0"/>
          <c:showSerName val="0"/>
          <c:showPercent val="0"/>
          <c:showBubbleSize val="0"/>
        </c:dLbls>
        <c:gapWidth val="189"/>
        <c:overlap val="-23"/>
        <c:axId val="188750848"/>
        <c:axId val="188752640"/>
      </c:barChart>
      <c:catAx>
        <c:axId val="188750848"/>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188752640"/>
        <c:crosses val="autoZero"/>
        <c:auto val="1"/>
        <c:lblAlgn val="ctr"/>
        <c:lblOffset val="100"/>
        <c:noMultiLvlLbl val="0"/>
      </c:catAx>
      <c:valAx>
        <c:axId val="188752640"/>
        <c:scaling>
          <c:orientation val="minMax"/>
        </c:scaling>
        <c:delete val="0"/>
        <c:axPos val="l"/>
        <c:majorGridlines>
          <c:spPr>
            <a:ln w="6350"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number</a:t>
                </a:r>
                <a:r>
                  <a:rPr lang="en-US" b="1" baseline="0">
                    <a:solidFill>
                      <a:schemeClr val="tx1"/>
                    </a:solidFill>
                  </a:rPr>
                  <a:t> of vessels</a:t>
                </a:r>
                <a:endParaRPr lang="ru-RU" b="1">
                  <a:solidFill>
                    <a:schemeClr val="tx1"/>
                  </a:solidFill>
                </a:endParaRPr>
              </a:p>
            </c:rich>
          </c:tx>
          <c:layout/>
          <c:overlay val="0"/>
          <c:spPr>
            <a:noFill/>
            <a:ln>
              <a:noFill/>
            </a:ln>
            <a:effectLst/>
          </c:spPr>
        </c:title>
        <c:numFmt formatCode="0" sourceLinked="1"/>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crossAx val="188750848"/>
        <c:crosses val="autoZero"/>
        <c:crossBetween val="between"/>
      </c:valAx>
      <c:spPr>
        <a:noFill/>
        <a:ln>
          <a:noFill/>
        </a:ln>
        <a:effectLst/>
      </c:spPr>
    </c:plotArea>
    <c:legend>
      <c:legendPos val="r"/>
      <c:layout>
        <c:manualLayout>
          <c:xMode val="edge"/>
          <c:yMode val="edge"/>
          <c:x val="0.86013482706775557"/>
          <c:y val="0.43755361940704152"/>
          <c:w val="0.13881185443276325"/>
          <c:h val="0.13313702651073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RU"/>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14</xdr:col>
      <xdr:colOff>408214</xdr:colOff>
      <xdr:row>7</xdr:row>
      <xdr:rowOff>149105</xdr:rowOff>
    </xdr:from>
    <xdr:to>
      <xdr:col>28</xdr:col>
      <xdr:colOff>571500</xdr:colOff>
      <xdr:row>31</xdr:row>
      <xdr:rowOff>122465</xdr:rowOff>
    </xdr:to>
    <xdr:sp macro="" textlink="">
      <xdr:nvSpPr>
        <xdr:cNvPr id="5" name="Прямоугольник 4">
          <a:extLst>
            <a:ext uri="{FF2B5EF4-FFF2-40B4-BE49-F238E27FC236}">
              <a16:creationId xmlns:a16="http://schemas.microsoft.com/office/drawing/2014/main" id="{00000000-0008-0000-0000-000005000000}"/>
            </a:ext>
          </a:extLst>
        </xdr:cNvPr>
        <xdr:cNvSpPr/>
      </xdr:nvSpPr>
      <xdr:spPr>
        <a:xfrm>
          <a:off x="8708571" y="1496212"/>
          <a:ext cx="8504465" cy="4504539"/>
        </a:xfrm>
        <a:prstGeom prst="rect">
          <a:avLst/>
        </a:prstGeom>
        <a:ln>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600" b="1">
              <a:solidFill>
                <a:schemeClr val="dk1"/>
              </a:solidFill>
              <a:effectLst/>
              <a:latin typeface="Tahoma" panose="020B0604030504040204" pitchFamily="34" charset="0"/>
              <a:ea typeface="Tahoma" panose="020B0604030504040204" pitchFamily="34" charset="0"/>
              <a:cs typeface="Tahoma" panose="020B0604030504040204" pitchFamily="34" charset="0"/>
            </a:rPr>
            <a:t>Brief summary:</a:t>
          </a:r>
        </a:p>
        <a:p>
          <a:pPr marL="0" marR="0" indent="0" algn="l" defTabSz="914400" eaLnBrk="1" fontAlgn="auto" latinLnBrk="0" hangingPunct="1">
            <a:lnSpc>
              <a:spcPct val="100000"/>
            </a:lnSpc>
            <a:spcBef>
              <a:spcPts val="0"/>
            </a:spcBef>
            <a:spcAft>
              <a:spcPts val="0"/>
            </a:spcAft>
            <a:buClrTx/>
            <a:buSzTx/>
            <a:buFontTx/>
            <a:buNone/>
            <a:tabLst/>
            <a:defRPr/>
          </a:pPr>
          <a:endParaRPr lang="uk-UA" sz="16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a:lnSpc>
              <a:spcPct val="100000"/>
            </a:lnSpc>
            <a:spcBef>
              <a:spcPts val="0"/>
            </a:spcBef>
            <a:spcAft>
              <a:spcPts val="0"/>
            </a:spcAft>
          </a:pPr>
          <a:r>
            <a:rPr lang="en-US" sz="1600">
              <a:effectLst/>
              <a:latin typeface="Calibri (Основной текст)"/>
            </a:rPr>
            <a:t>- The total volume of grain departed from France has almost</a:t>
          </a:r>
          <a:r>
            <a:rPr lang="en-US" sz="1600" baseline="0">
              <a:effectLst/>
              <a:latin typeface="Calibri (Основной текст)"/>
            </a:rPr>
            <a:t> halved compared to the previous week;</a:t>
          </a:r>
        </a:p>
        <a:p>
          <a:pPr>
            <a:lnSpc>
              <a:spcPct val="100000"/>
            </a:lnSpc>
            <a:spcBef>
              <a:spcPts val="0"/>
            </a:spcBef>
            <a:spcAft>
              <a:spcPts val="0"/>
            </a:spcAft>
          </a:pPr>
          <a:r>
            <a:rPr lang="en-US" sz="1600" baseline="0">
              <a:effectLst/>
              <a:latin typeface="Calibri (Основной текст)"/>
            </a:rPr>
            <a:t>- This week French grain export volumes are the 2nd lowest within the recent 3 months;</a:t>
          </a:r>
        </a:p>
        <a:p>
          <a:pPr>
            <a:lnSpc>
              <a:spcPct val="100000"/>
            </a:lnSpc>
            <a:spcBef>
              <a:spcPts val="0"/>
            </a:spcBef>
            <a:spcAft>
              <a:spcPts val="0"/>
            </a:spcAft>
          </a:pPr>
          <a:r>
            <a:rPr lang="en-US" sz="1600">
              <a:effectLst/>
              <a:latin typeface="Calibri (Основной текст)"/>
            </a:rPr>
            <a:t>- The volume of grain enroute (at sea) has barely changed, staying at 5.87 million tons;</a:t>
          </a:r>
        </a:p>
        <a:p>
          <a:pPr>
            <a:lnSpc>
              <a:spcPct val="100000"/>
            </a:lnSpc>
            <a:spcBef>
              <a:spcPts val="0"/>
            </a:spcBef>
            <a:spcAft>
              <a:spcPts val="0"/>
            </a:spcAft>
          </a:pPr>
          <a:r>
            <a:rPr lang="en-US" sz="1600">
              <a:effectLst/>
              <a:latin typeface="Calibri (Основной текст)"/>
            </a:rPr>
            <a:t>- The volume of grain at sea heading towards Egypt, Spain, Iran and the UAE has increased, while that towards Turkiye, Algeria, Yemen and China has shown some decline;</a:t>
          </a:r>
        </a:p>
        <a:p>
          <a:pPr>
            <a:lnSpc>
              <a:spcPct val="100000"/>
            </a:lnSpc>
            <a:spcBef>
              <a:spcPts val="0"/>
            </a:spcBef>
            <a:spcAft>
              <a:spcPts val="0"/>
            </a:spcAft>
          </a:pPr>
          <a:r>
            <a:rPr lang="en-US" sz="1600">
              <a:effectLst/>
              <a:latin typeface="Calibri (Основной текст)"/>
            </a:rPr>
            <a:t>- However, Turkiye remains the most popular destination for grain enroute;</a:t>
          </a:r>
        </a:p>
        <a:p>
          <a:pPr>
            <a:lnSpc>
              <a:spcPct val="100000"/>
            </a:lnSpc>
            <a:spcBef>
              <a:spcPts val="0"/>
            </a:spcBef>
            <a:spcAft>
              <a:spcPts val="0"/>
            </a:spcAft>
          </a:pPr>
          <a:r>
            <a:rPr lang="en-US" sz="1600">
              <a:effectLst/>
              <a:latin typeface="Calibri (Основной текст)"/>
            </a:rPr>
            <a:t>- The volume of discharged grain has risen from 1.42 to 1.65 million tons, while the number of discharged vessels has dropped from 95 to 88 over the week (since the main downturn fell on coasters and minibulkers, while the large-tonnage vessel count even increased);</a:t>
          </a:r>
        </a:p>
        <a:p>
          <a:pPr>
            <a:lnSpc>
              <a:spcPct val="100000"/>
            </a:lnSpc>
            <a:spcBef>
              <a:spcPts val="0"/>
            </a:spcBef>
            <a:spcAft>
              <a:spcPts val="0"/>
            </a:spcAft>
          </a:pPr>
          <a:r>
            <a:rPr lang="en-US" sz="1600">
              <a:effectLst/>
              <a:latin typeface="Calibri (Основной текст)"/>
            </a:rPr>
            <a:t>- Italy, Algeria, Greece and Bangladesh are among the importers that have seen an upturn in discharged (imported) volumes.</a:t>
          </a:r>
        </a:p>
        <a:p>
          <a:r>
            <a:rPr lang="en-US" sz="1100">
              <a:solidFill>
                <a:schemeClr val="dk1"/>
              </a:solidFill>
              <a:effectLst/>
              <a:latin typeface="+mn-lt"/>
              <a:ea typeface="+mn-ea"/>
              <a:cs typeface="+mn-cs"/>
            </a:rPr>
            <a:t> </a:t>
          </a:r>
          <a:endParaRPr lang="en-US" sz="15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27216</xdr:colOff>
      <xdr:row>7</xdr:row>
      <xdr:rowOff>137850</xdr:rowOff>
    </xdr:from>
    <xdr:to>
      <xdr:col>14</xdr:col>
      <xdr:colOff>408216</xdr:colOff>
      <xdr:row>31</xdr:row>
      <xdr:rowOff>95247</xdr:rowOff>
    </xdr:to>
    <xdr:graphicFrame macro="">
      <xdr:nvGraphicFramePr>
        <xdr:cNvPr id="11" name="Диаграмма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153084</xdr:colOff>
      <xdr:row>0</xdr:row>
      <xdr:rowOff>51858</xdr:rowOff>
    </xdr:from>
    <xdr:to>
      <xdr:col>5</xdr:col>
      <xdr:colOff>544175</xdr:colOff>
      <xdr:row>6</xdr:row>
      <xdr:rowOff>15805</xdr:rowOff>
    </xdr:to>
    <xdr:pic>
      <xdr:nvPicPr>
        <xdr:cNvPr id="2" name="Рисунок 1">
          <a:extLst>
            <a:ext uri="{FF2B5EF4-FFF2-40B4-BE49-F238E27FC236}">
              <a16:creationId xmlns:a16="http://schemas.microsoft.com/office/drawing/2014/main" id="{733BF150-97A7-8F44-8364-C34E541F41CD}"/>
            </a:ext>
          </a:extLst>
        </xdr:cNvPr>
        <xdr:cNvPicPr>
          <a:picLocks noChangeAspect="1"/>
        </xdr:cNvPicPr>
      </xdr:nvPicPr>
      <xdr:blipFill>
        <a:blip xmlns:r="http://schemas.openxmlformats.org/officeDocument/2006/relationships" r:embed="rId2"/>
        <a:stretch>
          <a:fillRect/>
        </a:stretch>
      </xdr:blipFill>
      <xdr:spPr>
        <a:xfrm>
          <a:off x="153084" y="51858"/>
          <a:ext cx="3864349" cy="1088426"/>
        </a:xfrm>
        <a:prstGeom prst="rect">
          <a:avLst/>
        </a:prstGeom>
      </xdr:spPr>
    </xdr:pic>
    <xdr:clientData/>
  </xdr:twoCellAnchor>
  <xdr:twoCellAnchor>
    <xdr:from>
      <xdr:col>0</xdr:col>
      <xdr:colOff>0</xdr:colOff>
      <xdr:row>31</xdr:row>
      <xdr:rowOff>95250</xdr:rowOff>
    </xdr:from>
    <xdr:to>
      <xdr:col>14</xdr:col>
      <xdr:colOff>408214</xdr:colOff>
      <xdr:row>56</xdr:row>
      <xdr:rowOff>0</xdr:rowOff>
    </xdr:to>
    <xdr:graphicFrame macro="">
      <xdr:nvGraphicFramePr>
        <xdr:cNvPr id="14" name="Диаграмма 1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56</xdr:row>
      <xdr:rowOff>0</xdr:rowOff>
    </xdr:from>
    <xdr:to>
      <xdr:col>14</xdr:col>
      <xdr:colOff>408214</xdr:colOff>
      <xdr:row>80</xdr:row>
      <xdr:rowOff>68035</xdr:rowOff>
    </xdr:to>
    <xdr:graphicFrame macro="">
      <xdr:nvGraphicFramePr>
        <xdr:cNvPr id="15" name="Диаграмма 14">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421822</xdr:colOff>
      <xdr:row>31</xdr:row>
      <xdr:rowOff>95249</xdr:rowOff>
    </xdr:from>
    <xdr:to>
      <xdr:col>28</xdr:col>
      <xdr:colOff>571500</xdr:colOff>
      <xdr:row>56</xdr:row>
      <xdr:rowOff>13606</xdr:rowOff>
    </xdr:to>
    <xdr:graphicFrame macro="">
      <xdr:nvGraphicFramePr>
        <xdr:cNvPr id="16" name="Диаграмма 15">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13607</xdr:rowOff>
    </xdr:from>
    <xdr:to>
      <xdr:col>8</xdr:col>
      <xdr:colOff>1604283</xdr:colOff>
      <xdr:row>54</xdr:row>
      <xdr:rowOff>99785</xdr:rowOff>
    </xdr:to>
    <xdr:graphicFrame macro="">
      <xdr:nvGraphicFramePr>
        <xdr:cNvPr id="3" name="Диаграмма 2">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7563</xdr:rowOff>
    </xdr:from>
    <xdr:to>
      <xdr:col>8</xdr:col>
      <xdr:colOff>379640</xdr:colOff>
      <xdr:row>56</xdr:row>
      <xdr:rowOff>93741</xdr:rowOff>
    </xdr:to>
    <xdr:graphicFrame macro="">
      <xdr:nvGraphicFramePr>
        <xdr:cNvPr id="3" name="Диаграмма 2">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95248</xdr:rowOff>
    </xdr:from>
    <xdr:to>
      <xdr:col>8</xdr:col>
      <xdr:colOff>381001</xdr:colOff>
      <xdr:row>83</xdr:row>
      <xdr:rowOff>68033</xdr:rowOff>
    </xdr:to>
    <xdr:graphicFrame macro="">
      <xdr:nvGraphicFramePr>
        <xdr:cNvPr id="4" name="Диаграмма 3">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34</xdr:row>
      <xdr:rowOff>20409</xdr:rowOff>
    </xdr:from>
    <xdr:to>
      <xdr:col>7</xdr:col>
      <xdr:colOff>438150</xdr:colOff>
      <xdr:row>57</xdr:row>
      <xdr:rowOff>172809</xdr:rowOff>
    </xdr:to>
    <xdr:graphicFrame macro="">
      <xdr:nvGraphicFramePr>
        <xdr:cNvPr id="4" name="Диаграмма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Таблица1" displayName="Таблица1" ref="A3:N13" totalsRowShown="0" headerRowDxfId="57" dataDxfId="55" headerRowBorderDxfId="56" tableBorderDxfId="54" totalsRowBorderDxfId="53">
  <autoFilter ref="A3:N13"/>
  <sortState ref="A4:N13">
    <sortCondition ref="N3:N13"/>
  </sortState>
  <tableColumns count="14">
    <tableColumn id="1" name="Volume, tons" dataDxfId="52" dataCellStyle="Финансовый"/>
    <tableColumn id="2" name="Grain type" dataDxfId="51" dataCellStyle="Обычный 10"/>
    <tableColumn id="3" name="Vessel name" dataDxfId="50" dataCellStyle="Обычный"/>
    <tableColumn id="4" name="POL" dataDxfId="49" dataCellStyle="Обычный 10"/>
    <tableColumn id="5" name="Terminal of loading" dataDxfId="48" dataCellStyle="Обычный 10"/>
    <tableColumn id="6" name="Berth" dataDxfId="47" dataCellStyle="Обычный 21"/>
    <tableColumn id="7" name="Discharge country" dataDxfId="46" dataCellStyle="Обычный 10"/>
    <tableColumn id="8" name="POD" dataDxfId="45" dataCellStyle="Обычный 4 6"/>
    <tableColumn id="11" name="Shipper" dataDxfId="44"/>
    <tableColumn id="9" name="Importer / receiver" dataDxfId="43" dataCellStyle="Финансовый"/>
    <tableColumn id="10" name="Ship owner/manager" dataDxfId="42" dataCellStyle="Обычный 21"/>
    <tableColumn id="12" name="DWT" dataDxfId="41" dataCellStyle="Обычный 21"/>
    <tableColumn id="13" name="IMO" dataDxfId="40" dataCellStyle="Обычный 21"/>
    <tableColumn id="14" name="Departure Date" dataDxfId="39"/>
  </tableColumns>
  <tableStyleInfo showFirstColumn="0" showLastColumn="0" showRowStripes="1" showColumnStripes="0"/>
</table>
</file>

<file path=xl/tables/table2.xml><?xml version="1.0" encoding="utf-8"?>
<table xmlns="http://schemas.openxmlformats.org/spreadsheetml/2006/main" id="2" name="Таблица2" displayName="Таблица2" ref="A3:O15" totalsRowShown="0" headerRowDxfId="38" dataDxfId="21" headerRowBorderDxfId="37" tableBorderDxfId="36" totalsRowBorderDxfId="35">
  <autoFilter ref="A3:O15"/>
  <sortState ref="A4:O75">
    <sortCondition ref="N3:N75"/>
  </sortState>
  <tableColumns count="15">
    <tableColumn id="1" name="Volume, tons" dataDxfId="20"/>
    <tableColumn id="2" name="Grain type" dataDxfId="30" dataCellStyle="Обычный 10"/>
    <tableColumn id="3" name="Vessel name" dataDxfId="29" dataCellStyle="Обычный 10"/>
    <tableColumn id="4" name="POL" dataDxfId="28" dataCellStyle="Обычный 10"/>
    <tableColumn id="5" name="Terminal of loading" dataDxfId="27"/>
    <tableColumn id="6" name="Berth" dataDxfId="26"/>
    <tableColumn id="7" name="Discharge country" dataDxfId="25" dataCellStyle="Финансовый"/>
    <tableColumn id="8" name="POD" dataDxfId="24"/>
    <tableColumn id="9" name="Shipper" dataDxfId="23"/>
    <tableColumn id="10" name="Importer/Receiver" dataDxfId="22"/>
    <tableColumn id="11" name="Ship owner/manager" dataDxfId="19"/>
    <tableColumn id="12" name="DWT" dataDxfId="18"/>
    <tableColumn id="13" name="IMO" dataDxfId="17"/>
    <tableColumn id="14" name="Departure Date" dataDxfId="16"/>
    <tableColumn id="15" name="Date of discharge" dataDxfId="15"/>
  </tableColumns>
  <tableStyleInfo showFirstColumn="0" showLastColumn="0" showRowStripes="1" showColumnStripes="0"/>
</table>
</file>

<file path=xl/tables/table3.xml><?xml version="1.0" encoding="utf-8"?>
<table xmlns="http://schemas.openxmlformats.org/spreadsheetml/2006/main" id="3" name="Таблица3" displayName="Таблица3" ref="A3:N22" totalsRowShown="0" headerRowDxfId="34" dataDxfId="14" headerRowBorderDxfId="33" tableBorderDxfId="32" totalsRowBorderDxfId="31">
  <autoFilter ref="A3:N22"/>
  <sortState ref="A4:N295">
    <sortCondition ref="N3:N295"/>
  </sortState>
  <tableColumns count="14">
    <tableColumn id="1" name="Volume, tons" dataDxfId="13" dataCellStyle="Финансовый"/>
    <tableColumn id="2" name="Grain type" dataDxfId="12" dataCellStyle="Обычный 10"/>
    <tableColumn id="3" name="Vessel name" dataDxfId="11"/>
    <tableColumn id="4" name="POL" dataDxfId="2"/>
    <tableColumn id="5" name="Terminal of loading" dataDxfId="0" dataCellStyle="Обычный 10"/>
    <tableColumn id="6" name="Berth" dataDxfId="1"/>
    <tableColumn id="7" name="Discharge country" dataDxfId="10"/>
    <tableColumn id="10" name="POD" dataDxfId="9" dataCellStyle="Обычный 10"/>
    <tableColumn id="8" name="Shipper" dataDxfId="8" dataCellStyle="Финансовый"/>
    <tableColumn id="14" name="Importer/Receiver" dataDxfId="7"/>
    <tableColumn id="9" name="Ship owner/manager" dataDxfId="6" dataCellStyle="Финансовый"/>
    <tableColumn id="11" name="DWT" dataDxfId="5"/>
    <tableColumn id="12" name="IMO" dataDxfId="4"/>
    <tableColumn id="13" name="Departure Date" dataDxfId="3"/>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4"/>
  <sheetViews>
    <sheetView tabSelected="1" zoomScale="70" zoomScaleNormal="70" workbookViewId="0">
      <pane ySplit="8" topLeftCell="A9" activePane="bottomLeft" state="frozen"/>
      <selection pane="bottomLeft" activeCell="Y62" sqref="Y62"/>
    </sheetView>
  </sheetViews>
  <sheetFormatPr defaultColWidth="8.85546875" defaultRowHeight="15"/>
  <cols>
    <col min="3" max="3" width="10.42578125" bestFit="1" customWidth="1"/>
    <col min="18" max="18" width="11" bestFit="1" customWidth="1"/>
  </cols>
  <sheetData>
    <row r="1" spans="1:29" s="8" customFormat="1" ht="15.95" customHeight="1">
      <c r="A1" s="172" t="s">
        <v>37</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row>
    <row r="2" spans="1:29" s="8" customFormat="1" ht="15.7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row>
    <row r="3" spans="1:29" s="8" customFormat="1" ht="15.75">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row>
    <row r="4" spans="1:29" s="8" customFormat="1" ht="15.75">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row>
    <row r="5" spans="1:29" s="8" customFormat="1" ht="15.75">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row>
    <row r="6" spans="1:29" s="8" customFormat="1" ht="9.9499999999999993" customHeight="1">
      <c r="A6" s="173"/>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row>
    <row r="7" spans="1:29" s="8" customFormat="1" ht="15.75">
      <c r="A7" s="173"/>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row>
    <row r="8" spans="1:29" s="8" customFormat="1" ht="12" customHeight="1">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row>
    <row r="13" spans="1:29">
      <c r="F13" s="2"/>
      <c r="G13" s="2"/>
    </row>
    <row r="14" spans="1:29">
      <c r="B14" t="s">
        <v>19</v>
      </c>
      <c r="C14">
        <v>19500</v>
      </c>
      <c r="G14" s="2"/>
    </row>
    <row r="15" spans="1:29">
      <c r="B15" t="s">
        <v>5</v>
      </c>
      <c r="C15">
        <v>30000</v>
      </c>
      <c r="G15" s="2"/>
    </row>
    <row r="16" spans="1:29">
      <c r="B16" t="s">
        <v>7</v>
      </c>
      <c r="C16">
        <v>65300</v>
      </c>
      <c r="G16" s="2"/>
    </row>
    <row r="17" spans="2:18">
      <c r="B17" t="s">
        <v>154</v>
      </c>
      <c r="C17">
        <v>84000</v>
      </c>
      <c r="G17" s="2"/>
    </row>
    <row r="18" spans="2:18">
      <c r="B18" t="s">
        <v>0</v>
      </c>
      <c r="C18">
        <v>52500</v>
      </c>
      <c r="G18" s="2"/>
    </row>
    <row r="19" spans="2:18">
      <c r="G19" s="2"/>
    </row>
    <row r="20" spans="2:18">
      <c r="G20" s="2"/>
    </row>
    <row r="21" spans="2:18">
      <c r="G21" s="2"/>
    </row>
    <row r="22" spans="2:18">
      <c r="G22" s="2"/>
    </row>
    <row r="23" spans="2:18">
      <c r="B23" s="2"/>
    </row>
    <row r="32" spans="2:18">
      <c r="Q32" t="s">
        <v>31</v>
      </c>
      <c r="R32" t="s">
        <v>34</v>
      </c>
    </row>
    <row r="33" spans="17:18">
      <c r="Q33">
        <v>6</v>
      </c>
      <c r="R33" s="7">
        <v>6761528</v>
      </c>
    </row>
    <row r="34" spans="17:18">
      <c r="Q34">
        <v>7</v>
      </c>
      <c r="R34" s="7">
        <v>7379023</v>
      </c>
    </row>
    <row r="35" spans="17:18">
      <c r="Q35">
        <v>8</v>
      </c>
      <c r="R35" s="7">
        <v>7083011</v>
      </c>
    </row>
    <row r="36" spans="17:18">
      <c r="Q36">
        <v>9</v>
      </c>
      <c r="R36" s="7">
        <v>7037524</v>
      </c>
    </row>
    <row r="37" spans="17:18">
      <c r="Q37">
        <v>10</v>
      </c>
      <c r="R37" s="7">
        <v>7487824</v>
      </c>
    </row>
    <row r="38" spans="17:18">
      <c r="Q38">
        <v>11</v>
      </c>
      <c r="R38" s="7">
        <v>7361260</v>
      </c>
    </row>
    <row r="39" spans="17:18">
      <c r="Q39">
        <v>12</v>
      </c>
      <c r="R39" s="7">
        <v>7403658</v>
      </c>
    </row>
    <row r="40" spans="17:18">
      <c r="Q40">
        <v>13</v>
      </c>
      <c r="R40" s="7">
        <v>6761846</v>
      </c>
    </row>
    <row r="41" spans="17:18">
      <c r="Q41">
        <v>14</v>
      </c>
      <c r="R41" s="7">
        <v>6710442</v>
      </c>
    </row>
    <row r="42" spans="17:18">
      <c r="Q42">
        <v>15</v>
      </c>
      <c r="R42" s="7">
        <v>6629382</v>
      </c>
    </row>
    <row r="43" spans="17:18">
      <c r="Q43">
        <v>16</v>
      </c>
      <c r="R43" s="7">
        <v>6513066</v>
      </c>
    </row>
    <row r="44" spans="17:18">
      <c r="Q44">
        <v>17</v>
      </c>
      <c r="R44" s="7">
        <v>6240550</v>
      </c>
    </row>
    <row r="45" spans="17:18">
      <c r="Q45">
        <v>18</v>
      </c>
      <c r="R45" s="7">
        <v>6379486</v>
      </c>
    </row>
    <row r="46" spans="17:18">
      <c r="Q46">
        <v>19</v>
      </c>
      <c r="R46" s="7">
        <v>6167802</v>
      </c>
    </row>
    <row r="47" spans="17:18">
      <c r="Q47">
        <v>20</v>
      </c>
      <c r="R47" s="7">
        <v>5871762</v>
      </c>
    </row>
    <row r="48" spans="17:18">
      <c r="Q48">
        <v>21</v>
      </c>
      <c r="R48" s="7">
        <v>5872106</v>
      </c>
    </row>
    <row r="54" spans="20:20">
      <c r="T54" s="7"/>
    </row>
  </sheetData>
  <mergeCells count="1">
    <mergeCell ref="A1:AC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zoomScale="70" zoomScaleNormal="70" workbookViewId="0">
      <selection activeCell="K25" sqref="K25"/>
    </sheetView>
  </sheetViews>
  <sheetFormatPr defaultColWidth="9.140625" defaultRowHeight="15"/>
  <cols>
    <col min="1" max="1" width="17" style="18" customWidth="1"/>
    <col min="2" max="2" width="22.140625" style="4" customWidth="1"/>
    <col min="3" max="3" width="30.42578125" style="5" bestFit="1" customWidth="1"/>
    <col min="4" max="4" width="18.28515625" style="2" customWidth="1"/>
    <col min="5" max="5" width="17" style="61" customWidth="1"/>
    <col min="6" max="7" width="14.85546875" style="2" customWidth="1"/>
    <col min="8" max="9" width="26.42578125" style="2" customWidth="1"/>
    <col min="10" max="10" width="33.42578125" style="2" bestFit="1" customWidth="1"/>
    <col min="11" max="11" width="40.5703125" style="56" bestFit="1" customWidth="1"/>
    <col min="12" max="12" width="16.85546875" style="65" customWidth="1"/>
    <col min="13" max="13" width="24.28515625" style="93" bestFit="1" customWidth="1"/>
    <col min="14" max="14" width="18.28515625" style="1" bestFit="1" customWidth="1"/>
    <col min="15" max="16384" width="9.140625" style="1"/>
  </cols>
  <sheetData>
    <row r="1" spans="1:14" ht="19.5">
      <c r="A1" s="177" t="s">
        <v>56</v>
      </c>
      <c r="B1" s="177"/>
      <c r="C1" s="177"/>
      <c r="D1" s="177"/>
      <c r="E1" s="177"/>
      <c r="F1" s="177"/>
      <c r="G1" s="177"/>
      <c r="H1" s="177"/>
      <c r="I1" s="177"/>
      <c r="J1" s="177"/>
      <c r="K1" s="177"/>
      <c r="L1" s="177"/>
      <c r="M1" s="177"/>
      <c r="N1" s="177"/>
    </row>
    <row r="3" spans="1:14">
      <c r="A3" s="17" t="s">
        <v>10</v>
      </c>
      <c r="B3" s="14" t="s">
        <v>8</v>
      </c>
      <c r="C3" s="14" t="s">
        <v>11</v>
      </c>
      <c r="D3" s="35" t="s">
        <v>2</v>
      </c>
      <c r="E3" s="35" t="s">
        <v>6</v>
      </c>
      <c r="F3" s="35" t="s">
        <v>35</v>
      </c>
      <c r="G3" s="35" t="s">
        <v>22</v>
      </c>
      <c r="H3" s="35" t="s">
        <v>1</v>
      </c>
      <c r="I3" s="35" t="s">
        <v>4</v>
      </c>
      <c r="J3" s="14" t="s">
        <v>45</v>
      </c>
      <c r="K3" s="14" t="s">
        <v>12</v>
      </c>
      <c r="L3" s="19" t="s">
        <v>13</v>
      </c>
      <c r="M3" s="147" t="s">
        <v>40</v>
      </c>
      <c r="N3" s="144" t="s">
        <v>9</v>
      </c>
    </row>
    <row r="4" spans="1:14" ht="15" customHeight="1">
      <c r="A4" s="158">
        <v>5600</v>
      </c>
      <c r="B4" s="150"/>
      <c r="C4" s="148" t="s">
        <v>79</v>
      </c>
      <c r="D4" s="150" t="s">
        <v>57</v>
      </c>
      <c r="E4" s="150" t="s">
        <v>58</v>
      </c>
      <c r="F4" s="150"/>
      <c r="G4" s="150" t="s">
        <v>59</v>
      </c>
      <c r="H4" s="150" t="s">
        <v>60</v>
      </c>
      <c r="I4" s="150"/>
      <c r="J4" s="150"/>
      <c r="K4" s="150" t="s">
        <v>61</v>
      </c>
      <c r="L4" s="159">
        <v>5950</v>
      </c>
      <c r="M4" s="152">
        <v>9361380</v>
      </c>
      <c r="N4" s="153">
        <v>45796</v>
      </c>
    </row>
    <row r="5" spans="1:14" ht="15" customHeight="1">
      <c r="A5" s="158">
        <v>3000</v>
      </c>
      <c r="B5" s="150"/>
      <c r="C5" s="148" t="s">
        <v>80</v>
      </c>
      <c r="D5" s="150" t="s">
        <v>57</v>
      </c>
      <c r="E5" s="150" t="s">
        <v>62</v>
      </c>
      <c r="F5" s="150"/>
      <c r="G5" s="150" t="s">
        <v>19</v>
      </c>
      <c r="H5" s="150" t="s">
        <v>20</v>
      </c>
      <c r="I5" s="150"/>
      <c r="J5" s="150"/>
      <c r="K5" s="150" t="s">
        <v>63</v>
      </c>
      <c r="L5" s="159">
        <v>3250</v>
      </c>
      <c r="M5" s="152">
        <v>9148166</v>
      </c>
      <c r="N5" s="153">
        <v>45797</v>
      </c>
    </row>
    <row r="6" spans="1:14" ht="15" customHeight="1">
      <c r="A6" s="158">
        <v>4800</v>
      </c>
      <c r="B6" s="150"/>
      <c r="C6" s="148" t="s">
        <v>81</v>
      </c>
      <c r="D6" s="150" t="s">
        <v>64</v>
      </c>
      <c r="E6" s="150" t="s">
        <v>65</v>
      </c>
      <c r="F6" s="150"/>
      <c r="G6" s="150" t="s">
        <v>19</v>
      </c>
      <c r="H6" s="150" t="s">
        <v>66</v>
      </c>
      <c r="I6" s="150"/>
      <c r="J6" s="150"/>
      <c r="K6" s="150" t="s">
        <v>67</v>
      </c>
      <c r="L6" s="159">
        <v>5164</v>
      </c>
      <c r="M6" s="152">
        <v>9772589</v>
      </c>
      <c r="N6" s="153">
        <v>45797</v>
      </c>
    </row>
    <row r="7" spans="1:14" ht="15" customHeight="1">
      <c r="A7" s="158">
        <v>32300</v>
      </c>
      <c r="B7" s="150" t="s">
        <v>3</v>
      </c>
      <c r="C7" s="148" t="s">
        <v>82</v>
      </c>
      <c r="D7" s="150" t="s">
        <v>68</v>
      </c>
      <c r="E7" s="150" t="s">
        <v>69</v>
      </c>
      <c r="F7" s="150"/>
      <c r="G7" s="150" t="s">
        <v>7</v>
      </c>
      <c r="H7" s="150" t="s">
        <v>70</v>
      </c>
      <c r="I7" s="150" t="s">
        <v>71</v>
      </c>
      <c r="J7" s="150"/>
      <c r="K7" s="150" t="s">
        <v>72</v>
      </c>
      <c r="L7" s="159">
        <v>34373</v>
      </c>
      <c r="M7" s="152">
        <v>9489168</v>
      </c>
      <c r="N7" s="153">
        <v>45798</v>
      </c>
    </row>
    <row r="8" spans="1:14" ht="15" customHeight="1">
      <c r="A8" s="158">
        <v>3400</v>
      </c>
      <c r="B8" s="150"/>
      <c r="C8" s="148" t="s">
        <v>83</v>
      </c>
      <c r="D8" s="150" t="s">
        <v>64</v>
      </c>
      <c r="E8" s="150" t="s">
        <v>65</v>
      </c>
      <c r="F8" s="150"/>
      <c r="G8" s="150" t="s">
        <v>52</v>
      </c>
      <c r="H8" s="150" t="s">
        <v>73</v>
      </c>
      <c r="I8" s="150"/>
      <c r="J8" s="150"/>
      <c r="K8" s="150" t="s">
        <v>74</v>
      </c>
      <c r="L8" s="159">
        <v>3850</v>
      </c>
      <c r="M8" s="152">
        <v>9963011</v>
      </c>
      <c r="N8" s="153">
        <v>45798</v>
      </c>
    </row>
    <row r="9" spans="1:14" ht="15" customHeight="1">
      <c r="A9" s="20">
        <v>2700</v>
      </c>
      <c r="B9" s="120" t="s">
        <v>89</v>
      </c>
      <c r="C9" s="148" t="s">
        <v>87</v>
      </c>
      <c r="D9" s="150" t="s">
        <v>57</v>
      </c>
      <c r="E9" s="121"/>
      <c r="F9" s="122"/>
      <c r="G9" s="123" t="s">
        <v>19</v>
      </c>
      <c r="H9" s="24" t="s">
        <v>95</v>
      </c>
      <c r="I9" s="23"/>
      <c r="J9" s="124" t="s">
        <v>90</v>
      </c>
      <c r="K9" s="125" t="s">
        <v>92</v>
      </c>
      <c r="L9" s="126">
        <v>3400</v>
      </c>
      <c r="M9" s="156">
        <v>9195664</v>
      </c>
      <c r="N9" s="145">
        <v>45799</v>
      </c>
    </row>
    <row r="10" spans="1:14" ht="15" customHeight="1">
      <c r="A10" s="158">
        <v>15000</v>
      </c>
      <c r="B10" s="150" t="s">
        <v>3</v>
      </c>
      <c r="C10" s="148" t="s">
        <v>84</v>
      </c>
      <c r="D10" s="150" t="s">
        <v>57</v>
      </c>
      <c r="E10" s="150" t="s">
        <v>58</v>
      </c>
      <c r="F10" s="150"/>
      <c r="G10" s="150" t="s">
        <v>59</v>
      </c>
      <c r="H10" s="150" t="s">
        <v>49</v>
      </c>
      <c r="I10" s="150" t="s">
        <v>75</v>
      </c>
      <c r="J10" s="150"/>
      <c r="K10" s="150" t="s">
        <v>67</v>
      </c>
      <c r="L10" s="159">
        <v>16861</v>
      </c>
      <c r="M10" s="152">
        <v>9818967</v>
      </c>
      <c r="N10" s="153">
        <v>45800</v>
      </c>
    </row>
    <row r="11" spans="1:14">
      <c r="A11" s="158">
        <v>20000</v>
      </c>
      <c r="B11" s="150" t="s">
        <v>3</v>
      </c>
      <c r="C11" s="148" t="s">
        <v>85</v>
      </c>
      <c r="D11" s="150" t="s">
        <v>68</v>
      </c>
      <c r="E11" s="150" t="s">
        <v>76</v>
      </c>
      <c r="F11" s="150"/>
      <c r="G11" s="150" t="s">
        <v>5</v>
      </c>
      <c r="H11" s="150" t="s">
        <v>77</v>
      </c>
      <c r="I11" s="154" t="s">
        <v>71</v>
      </c>
      <c r="J11" s="150"/>
      <c r="K11" s="150" t="s">
        <v>78</v>
      </c>
      <c r="L11" s="159">
        <v>37403</v>
      </c>
      <c r="M11" s="152">
        <v>9948279</v>
      </c>
      <c r="N11" s="153">
        <v>45800</v>
      </c>
    </row>
    <row r="12" spans="1:14">
      <c r="A12" s="20">
        <v>7000</v>
      </c>
      <c r="B12" s="120" t="s">
        <v>28</v>
      </c>
      <c r="C12" s="148" t="s">
        <v>88</v>
      </c>
      <c r="D12" s="150" t="s">
        <v>57</v>
      </c>
      <c r="E12" s="121"/>
      <c r="F12" s="122"/>
      <c r="G12" s="123" t="s">
        <v>91</v>
      </c>
      <c r="H12" s="24" t="s">
        <v>94</v>
      </c>
      <c r="I12" s="154" t="s">
        <v>71</v>
      </c>
      <c r="J12" s="124"/>
      <c r="K12" s="148" t="s">
        <v>96</v>
      </c>
      <c r="L12" s="126">
        <v>8313</v>
      </c>
      <c r="M12" s="156">
        <v>9430997</v>
      </c>
      <c r="N12" s="145">
        <v>45800</v>
      </c>
    </row>
    <row r="13" spans="1:14">
      <c r="A13" s="21">
        <v>30000</v>
      </c>
      <c r="B13" s="127" t="s">
        <v>3</v>
      </c>
      <c r="C13" s="148" t="s">
        <v>86</v>
      </c>
      <c r="D13" s="155" t="s">
        <v>57</v>
      </c>
      <c r="E13" s="128"/>
      <c r="F13" s="129"/>
      <c r="G13" s="130" t="s">
        <v>48</v>
      </c>
      <c r="H13" s="29" t="s">
        <v>97</v>
      </c>
      <c r="I13" s="25"/>
      <c r="J13" s="131"/>
      <c r="K13" s="149" t="s">
        <v>93</v>
      </c>
      <c r="L13" s="132">
        <v>38981</v>
      </c>
      <c r="M13" s="157">
        <v>9423786</v>
      </c>
      <c r="N13" s="146">
        <v>45801</v>
      </c>
    </row>
    <row r="14" spans="1:14">
      <c r="A14" s="40"/>
      <c r="B14" s="133"/>
      <c r="C14" s="134"/>
      <c r="D14" s="142"/>
      <c r="E14" s="135"/>
      <c r="F14" s="136"/>
      <c r="G14" s="137"/>
      <c r="H14" s="138"/>
      <c r="I14" s="143"/>
      <c r="J14" s="139"/>
      <c r="K14"/>
      <c r="L14" s="140"/>
      <c r="M14"/>
      <c r="N14" s="141"/>
    </row>
    <row r="15" spans="1:14" ht="18">
      <c r="A15" s="176" t="s">
        <v>41</v>
      </c>
      <c r="B15" s="176"/>
      <c r="C15" s="38">
        <f>SUM(Таблица1[Volume, tons])</f>
        <v>123800</v>
      </c>
      <c r="D15" s="38"/>
      <c r="E15" s="30"/>
      <c r="F15" s="34"/>
      <c r="G15" s="101"/>
      <c r="H15" s="43"/>
      <c r="I15" s="44"/>
      <c r="J15" s="45"/>
      <c r="K15" s="55"/>
    </row>
    <row r="16" spans="1:14" ht="18">
      <c r="A16" s="92"/>
      <c r="B16" s="31" t="s">
        <v>14</v>
      </c>
      <c r="C16" s="32" t="s">
        <v>98</v>
      </c>
      <c r="D16" s="41"/>
      <c r="E16" s="22"/>
      <c r="F16" s="22"/>
      <c r="G16" s="53"/>
      <c r="H16" s="43"/>
      <c r="I16" s="44"/>
      <c r="J16" s="45"/>
      <c r="K16" s="55"/>
    </row>
    <row r="17" spans="1:13" ht="15.75">
      <c r="B17" s="1"/>
      <c r="C17" s="117"/>
      <c r="D17" s="42"/>
      <c r="E17" s="60"/>
      <c r="F17" s="41"/>
      <c r="G17" s="41"/>
      <c r="H17" s="41"/>
      <c r="I17" s="41"/>
      <c r="J17" s="45"/>
      <c r="K17" s="55"/>
    </row>
    <row r="18" spans="1:13">
      <c r="A18" s="178"/>
      <c r="B18" s="179"/>
      <c r="C18" s="9" t="s">
        <v>53</v>
      </c>
      <c r="D18" s="9" t="s">
        <v>50</v>
      </c>
      <c r="E18" s="10" t="s">
        <v>16</v>
      </c>
      <c r="I18" s="45"/>
      <c r="J18" s="45"/>
      <c r="K18" s="55"/>
    </row>
    <row r="19" spans="1:13">
      <c r="A19" s="180" t="s">
        <v>15</v>
      </c>
      <c r="B19" s="180"/>
      <c r="C19" s="10">
        <v>10</v>
      </c>
      <c r="D19" s="10">
        <v>13</v>
      </c>
      <c r="E19" s="11" t="s">
        <v>121</v>
      </c>
    </row>
    <row r="20" spans="1:13">
      <c r="A20" s="175" t="s">
        <v>24</v>
      </c>
      <c r="B20" s="175"/>
      <c r="C20" s="57">
        <v>6</v>
      </c>
      <c r="D20" s="57">
        <v>6</v>
      </c>
      <c r="E20" s="12" t="s">
        <v>122</v>
      </c>
    </row>
    <row r="21" spans="1:13">
      <c r="A21" s="174" t="s">
        <v>23</v>
      </c>
      <c r="B21" s="174"/>
      <c r="C21" s="57">
        <v>4</v>
      </c>
      <c r="D21" s="57">
        <v>6</v>
      </c>
      <c r="E21" s="12" t="s">
        <v>123</v>
      </c>
      <c r="I21" s="45"/>
      <c r="J21" s="45"/>
      <c r="K21" s="55"/>
    </row>
    <row r="22" spans="1:13">
      <c r="A22" s="175" t="s">
        <v>25</v>
      </c>
      <c r="B22" s="175"/>
      <c r="C22" s="57" t="s">
        <v>47</v>
      </c>
      <c r="D22" s="57">
        <v>1</v>
      </c>
      <c r="E22" s="12" t="s">
        <v>51</v>
      </c>
      <c r="I22" s="45"/>
      <c r="J22" s="45"/>
      <c r="K22" s="55"/>
    </row>
    <row r="23" spans="1:13">
      <c r="A23" s="175" t="s">
        <v>26</v>
      </c>
      <c r="B23" s="175"/>
      <c r="C23" s="57" t="s">
        <v>47</v>
      </c>
      <c r="D23" s="57" t="s">
        <v>47</v>
      </c>
      <c r="E23" s="12" t="s">
        <v>122</v>
      </c>
      <c r="I23" s="45"/>
      <c r="J23" s="45"/>
      <c r="K23" s="55"/>
    </row>
    <row r="24" spans="1:13">
      <c r="A24" s="99"/>
      <c r="C24" s="28"/>
      <c r="D24" s="28"/>
      <c r="I24" s="45"/>
      <c r="J24" s="45"/>
      <c r="K24" s="55"/>
      <c r="M24" s="98"/>
    </row>
    <row r="25" spans="1:13">
      <c r="A25" s="99"/>
      <c r="B25" s="1"/>
      <c r="C25" s="28"/>
      <c r="D25" s="28"/>
      <c r="G25" s="1"/>
      <c r="H25" s="1"/>
      <c r="I25" s="160"/>
      <c r="J25" s="160"/>
      <c r="K25" s="161"/>
      <c r="L25" s="62"/>
      <c r="M25" s="98"/>
    </row>
    <row r="26" spans="1:13">
      <c r="A26" s="99"/>
      <c r="B26" s="1"/>
      <c r="C26" s="16"/>
      <c r="D26" s="28"/>
      <c r="G26" s="1"/>
      <c r="H26" s="1"/>
      <c r="I26" s="160"/>
      <c r="J26" s="160"/>
      <c r="K26" s="161"/>
      <c r="L26" s="62"/>
      <c r="M26" s="98"/>
    </row>
    <row r="27" spans="1:13">
      <c r="A27" s="99"/>
      <c r="B27" s="1"/>
      <c r="C27" s="16"/>
      <c r="D27" s="28"/>
      <c r="G27" s="1"/>
      <c r="H27" s="1"/>
      <c r="I27" s="160"/>
      <c r="J27" s="162"/>
      <c r="K27" s="161"/>
      <c r="L27" s="62"/>
      <c r="M27" s="98"/>
    </row>
    <row r="28" spans="1:13">
      <c r="A28" s="99"/>
      <c r="B28" s="1"/>
      <c r="C28" s="16"/>
      <c r="D28" s="28"/>
      <c r="G28" s="1"/>
      <c r="H28" s="1"/>
      <c r="I28" s="160"/>
      <c r="J28" s="162"/>
      <c r="K28" s="161"/>
      <c r="L28" s="62"/>
      <c r="M28" s="98"/>
    </row>
    <row r="29" spans="1:13">
      <c r="A29" s="99"/>
      <c r="B29" s="1"/>
      <c r="C29" s="16"/>
      <c r="D29" s="28"/>
      <c r="G29" s="1"/>
      <c r="H29" s="1"/>
      <c r="I29" s="160"/>
      <c r="J29" s="162"/>
      <c r="K29" s="161"/>
      <c r="L29" s="62"/>
      <c r="M29" s="98"/>
    </row>
    <row r="30" spans="1:13">
      <c r="C30" s="2" t="s">
        <v>31</v>
      </c>
      <c r="D30" s="2" t="s">
        <v>38</v>
      </c>
      <c r="E30" s="2" t="s">
        <v>32</v>
      </c>
      <c r="I30" s="45"/>
      <c r="J30" s="162"/>
      <c r="K30" s="55"/>
    </row>
    <row r="31" spans="1:13">
      <c r="C31" s="171">
        <v>10</v>
      </c>
      <c r="D31">
        <v>174676</v>
      </c>
      <c r="E31" s="61">
        <v>12</v>
      </c>
      <c r="I31" s="45"/>
      <c r="J31" s="162"/>
      <c r="K31" s="55"/>
    </row>
    <row r="32" spans="1:13">
      <c r="A32" s="99"/>
      <c r="B32" s="1"/>
      <c r="C32" s="171">
        <v>11</v>
      </c>
      <c r="D32">
        <v>218175</v>
      </c>
      <c r="E32" s="60">
        <v>13</v>
      </c>
      <c r="F32" s="41"/>
      <c r="G32" s="1"/>
      <c r="H32" s="1"/>
      <c r="I32" s="160"/>
      <c r="J32" s="162"/>
      <c r="K32" s="161"/>
      <c r="L32" s="62"/>
      <c r="M32" s="98"/>
    </row>
    <row r="33" spans="3:11">
      <c r="C33" s="171">
        <v>12</v>
      </c>
      <c r="D33">
        <v>244221</v>
      </c>
      <c r="E33" s="61">
        <v>15</v>
      </c>
      <c r="I33" s="45"/>
      <c r="J33" s="162"/>
      <c r="K33" s="55"/>
    </row>
    <row r="34" spans="3:11">
      <c r="C34" s="171">
        <v>13</v>
      </c>
      <c r="D34">
        <v>185770</v>
      </c>
      <c r="E34" s="61">
        <v>11</v>
      </c>
      <c r="I34" s="45"/>
      <c r="J34" s="162"/>
      <c r="K34" s="55"/>
    </row>
    <row r="35" spans="3:11">
      <c r="C35" s="171">
        <v>14</v>
      </c>
      <c r="D35">
        <v>98600</v>
      </c>
      <c r="E35" s="61">
        <v>7</v>
      </c>
      <c r="I35" s="45"/>
      <c r="J35" s="162"/>
      <c r="K35" s="55"/>
    </row>
    <row r="36" spans="3:11">
      <c r="C36" s="171">
        <v>15</v>
      </c>
      <c r="D36">
        <v>244920</v>
      </c>
      <c r="E36" s="61">
        <v>13</v>
      </c>
      <c r="I36" s="45"/>
      <c r="J36" s="162"/>
      <c r="K36" s="55"/>
    </row>
    <row r="37" spans="3:11">
      <c r="C37" s="171">
        <v>16</v>
      </c>
      <c r="D37">
        <v>140580</v>
      </c>
      <c r="E37" s="61">
        <v>9</v>
      </c>
      <c r="I37" s="45"/>
      <c r="J37" s="162"/>
      <c r="K37" s="55"/>
    </row>
    <row r="38" spans="3:11">
      <c r="C38" s="171">
        <v>17</v>
      </c>
      <c r="D38">
        <v>219000</v>
      </c>
      <c r="E38" s="61">
        <v>13</v>
      </c>
      <c r="I38" s="45"/>
      <c r="J38" s="162"/>
      <c r="K38" s="55"/>
    </row>
    <row r="39" spans="3:11">
      <c r="C39" s="171">
        <v>18</v>
      </c>
      <c r="D39">
        <v>154650</v>
      </c>
      <c r="E39" s="61">
        <v>11</v>
      </c>
      <c r="I39" s="45"/>
      <c r="J39" s="162"/>
      <c r="K39" s="55"/>
    </row>
    <row r="40" spans="3:11">
      <c r="C40" s="171">
        <v>19</v>
      </c>
      <c r="D40">
        <v>235300</v>
      </c>
      <c r="E40" s="61">
        <v>15</v>
      </c>
      <c r="I40" s="45"/>
      <c r="J40" s="45"/>
      <c r="K40" s="55"/>
    </row>
    <row r="41" spans="3:11">
      <c r="C41" s="171">
        <v>20</v>
      </c>
      <c r="D41">
        <v>230500</v>
      </c>
      <c r="E41" s="61">
        <v>13</v>
      </c>
      <c r="I41" s="45"/>
      <c r="J41" s="45"/>
      <c r="K41" s="55"/>
    </row>
    <row r="42" spans="3:11">
      <c r="C42" s="171">
        <v>21</v>
      </c>
      <c r="D42">
        <v>123800</v>
      </c>
      <c r="E42" s="61">
        <v>10</v>
      </c>
      <c r="I42" s="45"/>
      <c r="J42" s="45"/>
      <c r="K42" s="55"/>
    </row>
    <row r="43" spans="3:11">
      <c r="I43" s="45"/>
      <c r="J43" s="45"/>
      <c r="K43" s="55"/>
    </row>
    <row r="44" spans="3:11">
      <c r="I44" s="45"/>
      <c r="J44" s="45"/>
      <c r="K44" s="55"/>
    </row>
  </sheetData>
  <mergeCells count="8">
    <mergeCell ref="A21:B21"/>
    <mergeCell ref="A22:B22"/>
    <mergeCell ref="A23:B23"/>
    <mergeCell ref="A15:B15"/>
    <mergeCell ref="A1:N1"/>
    <mergeCell ref="A18:B18"/>
    <mergeCell ref="A19:B19"/>
    <mergeCell ref="A20:B20"/>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zoomScale="70" zoomScaleNormal="70" workbookViewId="0">
      <selection activeCell="D62" sqref="D62:D63"/>
    </sheetView>
  </sheetViews>
  <sheetFormatPr defaultColWidth="9.140625" defaultRowHeight="15"/>
  <cols>
    <col min="1" max="1" width="21.140625" style="89" customWidth="1"/>
    <col min="2" max="2" width="13" style="2" customWidth="1"/>
    <col min="3" max="3" width="20.7109375" style="2" bestFit="1" customWidth="1"/>
    <col min="4" max="4" width="17.140625" style="4" customWidth="1"/>
    <col min="5" max="5" width="15" style="2" bestFit="1" customWidth="1"/>
    <col min="6" max="6" width="46.140625" style="2" customWidth="1"/>
    <col min="7" max="7" width="23.85546875" style="36" customWidth="1"/>
    <col min="8" max="8" width="22.28515625" bestFit="1" customWidth="1"/>
    <col min="9" max="9" width="15.7109375" style="64" bestFit="1" customWidth="1"/>
    <col min="10" max="10" width="38.140625" style="64" bestFit="1" customWidth="1"/>
    <col min="11" max="11" width="40" style="7" bestFit="1" customWidth="1"/>
    <col min="12" max="12" width="12.42578125" style="65" bestFit="1" customWidth="1"/>
    <col min="13" max="13" width="24.28515625" style="96" bestFit="1" customWidth="1"/>
    <col min="14" max="14" width="18.28515625" style="26" bestFit="1" customWidth="1"/>
    <col min="15" max="15" width="18.28515625" bestFit="1" customWidth="1"/>
  </cols>
  <sheetData>
    <row r="1" spans="1:17" ht="18.75">
      <c r="A1" s="184" t="s">
        <v>99</v>
      </c>
      <c r="B1" s="184"/>
      <c r="C1" s="184"/>
      <c r="D1" s="184"/>
      <c r="E1" s="184"/>
      <c r="F1" s="184"/>
      <c r="G1" s="184"/>
      <c r="H1" s="184"/>
      <c r="I1" s="184"/>
      <c r="J1" s="184"/>
      <c r="K1" s="184"/>
      <c r="L1" s="184"/>
      <c r="M1" s="184"/>
      <c r="N1" s="184"/>
      <c r="O1" s="184"/>
    </row>
    <row r="3" spans="1:17">
      <c r="A3" s="164" t="s">
        <v>10</v>
      </c>
      <c r="B3" s="165" t="s">
        <v>8</v>
      </c>
      <c r="C3" s="165" t="s">
        <v>11</v>
      </c>
      <c r="D3" s="165" t="s">
        <v>2</v>
      </c>
      <c r="E3" s="165" t="s">
        <v>6</v>
      </c>
      <c r="F3" s="165" t="s">
        <v>35</v>
      </c>
      <c r="G3" s="166" t="s">
        <v>22</v>
      </c>
      <c r="H3" s="165" t="s">
        <v>1</v>
      </c>
      <c r="I3" s="165" t="s">
        <v>4</v>
      </c>
      <c r="J3" s="165" t="s">
        <v>44</v>
      </c>
      <c r="K3" s="165" t="s">
        <v>12</v>
      </c>
      <c r="L3" s="167" t="s">
        <v>13</v>
      </c>
      <c r="M3" s="168" t="s">
        <v>40</v>
      </c>
      <c r="N3" s="169" t="s">
        <v>9</v>
      </c>
      <c r="O3" s="165" t="s">
        <v>21</v>
      </c>
    </row>
    <row r="4" spans="1:17" s="33" customFormat="1" ht="15" customHeight="1">
      <c r="A4" s="159">
        <v>4900</v>
      </c>
      <c r="B4" s="150"/>
      <c r="C4" s="150" t="s">
        <v>144</v>
      </c>
      <c r="D4" s="150" t="s">
        <v>132</v>
      </c>
      <c r="E4" s="150" t="s">
        <v>133</v>
      </c>
      <c r="F4" s="150"/>
      <c r="G4" s="150" t="s">
        <v>36</v>
      </c>
      <c r="H4" s="150" t="s">
        <v>134</v>
      </c>
      <c r="I4" s="150"/>
      <c r="J4" s="150"/>
      <c r="K4" s="150" t="s">
        <v>67</v>
      </c>
      <c r="L4" s="159">
        <v>5150</v>
      </c>
      <c r="M4" s="151">
        <v>9874105</v>
      </c>
      <c r="N4" s="170">
        <v>45792</v>
      </c>
      <c r="O4" s="170">
        <v>45797</v>
      </c>
    </row>
    <row r="5" spans="1:17" ht="15" customHeight="1">
      <c r="A5" s="159">
        <v>13000</v>
      </c>
      <c r="B5" s="150"/>
      <c r="C5" s="150" t="s">
        <v>126</v>
      </c>
      <c r="D5" s="150" t="s">
        <v>57</v>
      </c>
      <c r="E5" s="150" t="s">
        <v>62</v>
      </c>
      <c r="F5" s="150"/>
      <c r="G5" s="150" t="s">
        <v>48</v>
      </c>
      <c r="H5" s="150" t="s">
        <v>107</v>
      </c>
      <c r="I5" s="150"/>
      <c r="J5" s="150"/>
      <c r="K5" s="150" t="s">
        <v>67</v>
      </c>
      <c r="L5" s="159">
        <v>14998</v>
      </c>
      <c r="M5" s="152">
        <v>9440253</v>
      </c>
      <c r="N5" s="170">
        <v>45792</v>
      </c>
      <c r="O5" s="170">
        <v>45798</v>
      </c>
      <c r="Q5" s="33"/>
    </row>
    <row r="6" spans="1:17" ht="15" customHeight="1">
      <c r="A6" s="159">
        <v>33000</v>
      </c>
      <c r="B6" s="150" t="s">
        <v>135</v>
      </c>
      <c r="C6" s="150" t="s">
        <v>145</v>
      </c>
      <c r="D6" s="150" t="s">
        <v>68</v>
      </c>
      <c r="E6" s="150" t="s">
        <v>76</v>
      </c>
      <c r="F6" s="150"/>
      <c r="G6" s="150" t="s">
        <v>48</v>
      </c>
      <c r="H6" s="150" t="s">
        <v>136</v>
      </c>
      <c r="I6" s="154" t="s">
        <v>71</v>
      </c>
      <c r="J6" s="150"/>
      <c r="K6" s="150" t="s">
        <v>137</v>
      </c>
      <c r="L6" s="159">
        <v>37597</v>
      </c>
      <c r="M6" s="151">
        <v>9777723</v>
      </c>
      <c r="N6" s="170">
        <v>45785</v>
      </c>
      <c r="O6" s="170">
        <v>45799</v>
      </c>
      <c r="Q6" s="33"/>
    </row>
    <row r="7" spans="1:17" ht="15" customHeight="1">
      <c r="A7" s="159">
        <v>7500</v>
      </c>
      <c r="B7" s="150" t="s">
        <v>135</v>
      </c>
      <c r="C7" s="150" t="s">
        <v>146</v>
      </c>
      <c r="D7" s="150" t="s">
        <v>68</v>
      </c>
      <c r="E7" s="150" t="s">
        <v>69</v>
      </c>
      <c r="F7" s="150"/>
      <c r="G7" s="150" t="s">
        <v>5</v>
      </c>
      <c r="H7" s="150" t="s">
        <v>138</v>
      </c>
      <c r="I7" s="150"/>
      <c r="J7" s="150"/>
      <c r="K7" s="150" t="s">
        <v>139</v>
      </c>
      <c r="L7" s="159">
        <v>18969</v>
      </c>
      <c r="M7" s="152">
        <v>9524815</v>
      </c>
      <c r="N7" s="170">
        <v>45794</v>
      </c>
      <c r="O7" s="170">
        <v>45799</v>
      </c>
      <c r="Q7" s="33"/>
    </row>
    <row r="8" spans="1:17" ht="15" customHeight="1">
      <c r="A8" s="159">
        <v>8500</v>
      </c>
      <c r="B8" s="150"/>
      <c r="C8" s="150" t="s">
        <v>125</v>
      </c>
      <c r="D8" s="150" t="s">
        <v>103</v>
      </c>
      <c r="E8" s="150" t="s">
        <v>104</v>
      </c>
      <c r="F8" s="150"/>
      <c r="G8" s="150" t="s">
        <v>5</v>
      </c>
      <c r="H8" s="150" t="s">
        <v>105</v>
      </c>
      <c r="I8" s="150"/>
      <c r="J8" s="150"/>
      <c r="K8" s="150" t="s">
        <v>106</v>
      </c>
      <c r="L8" s="159">
        <v>9006</v>
      </c>
      <c r="M8" s="152">
        <v>9681974</v>
      </c>
      <c r="N8" s="170">
        <v>45791</v>
      </c>
      <c r="O8" s="170">
        <v>45799</v>
      </c>
    </row>
    <row r="9" spans="1:17" ht="15" customHeight="1">
      <c r="A9" s="159">
        <v>3000</v>
      </c>
      <c r="B9" s="150"/>
      <c r="C9" s="150" t="s">
        <v>80</v>
      </c>
      <c r="D9" s="150" t="s">
        <v>57</v>
      </c>
      <c r="E9" s="150" t="s">
        <v>62</v>
      </c>
      <c r="F9" s="150"/>
      <c r="G9" s="150" t="s">
        <v>19</v>
      </c>
      <c r="H9" s="150" t="s">
        <v>20</v>
      </c>
      <c r="I9" s="150"/>
      <c r="J9" s="150"/>
      <c r="K9" s="150" t="s">
        <v>63</v>
      </c>
      <c r="L9" s="159">
        <v>3250</v>
      </c>
      <c r="M9" s="152">
        <v>9148166</v>
      </c>
      <c r="N9" s="170">
        <v>45797</v>
      </c>
      <c r="O9" s="170">
        <v>45799</v>
      </c>
    </row>
    <row r="10" spans="1:17" ht="15" customHeight="1">
      <c r="A10" s="159">
        <v>8000</v>
      </c>
      <c r="B10" s="150"/>
      <c r="C10" s="150" t="s">
        <v>147</v>
      </c>
      <c r="D10" s="150" t="s">
        <v>140</v>
      </c>
      <c r="E10" s="150" t="s">
        <v>141</v>
      </c>
      <c r="F10" s="150"/>
      <c r="G10" s="150" t="s">
        <v>36</v>
      </c>
      <c r="H10" s="150" t="s">
        <v>49</v>
      </c>
      <c r="I10" s="150"/>
      <c r="J10" s="150"/>
      <c r="K10" s="150" t="s">
        <v>67</v>
      </c>
      <c r="L10" s="159">
        <v>8543</v>
      </c>
      <c r="M10" s="151">
        <v>9851969</v>
      </c>
      <c r="N10" s="170">
        <v>45783</v>
      </c>
      <c r="O10" s="170">
        <v>45800</v>
      </c>
    </row>
    <row r="11" spans="1:17" s="26" customFormat="1" ht="15" customHeight="1">
      <c r="A11" s="159">
        <v>8200</v>
      </c>
      <c r="B11" s="150"/>
      <c r="C11" s="150" t="s">
        <v>147</v>
      </c>
      <c r="D11" s="150" t="s">
        <v>57</v>
      </c>
      <c r="E11" s="150" t="s">
        <v>58</v>
      </c>
      <c r="F11" s="150"/>
      <c r="G11" s="150" t="s">
        <v>91</v>
      </c>
      <c r="H11" s="150" t="s">
        <v>142</v>
      </c>
      <c r="I11" s="150"/>
      <c r="J11" s="150"/>
      <c r="K11" s="150" t="s">
        <v>67</v>
      </c>
      <c r="L11" s="159">
        <v>8543</v>
      </c>
      <c r="M11" s="152">
        <v>9851969</v>
      </c>
      <c r="N11" s="170">
        <v>45793</v>
      </c>
      <c r="O11" s="170">
        <v>45800</v>
      </c>
    </row>
    <row r="12" spans="1:17" ht="15" customHeight="1">
      <c r="A12" s="159">
        <v>32300</v>
      </c>
      <c r="B12" s="150" t="s">
        <v>135</v>
      </c>
      <c r="C12" s="150" t="s">
        <v>148</v>
      </c>
      <c r="D12" s="150" t="s">
        <v>68</v>
      </c>
      <c r="E12" s="150" t="s">
        <v>69</v>
      </c>
      <c r="F12" s="150"/>
      <c r="G12" s="150" t="s">
        <v>48</v>
      </c>
      <c r="H12" s="150" t="s">
        <v>136</v>
      </c>
      <c r="I12" s="150"/>
      <c r="J12" s="150"/>
      <c r="K12" s="150" t="s">
        <v>143</v>
      </c>
      <c r="L12" s="159">
        <v>33500</v>
      </c>
      <c r="M12" s="151">
        <v>9474254</v>
      </c>
      <c r="N12" s="170">
        <v>45790</v>
      </c>
      <c r="O12" s="170">
        <v>45801</v>
      </c>
    </row>
    <row r="13" spans="1:17" ht="15" customHeight="1">
      <c r="A13" s="159">
        <v>15000</v>
      </c>
      <c r="B13" s="150"/>
      <c r="C13" s="150" t="s">
        <v>131</v>
      </c>
      <c r="D13" s="150" t="s">
        <v>68</v>
      </c>
      <c r="E13" s="150" t="s">
        <v>69</v>
      </c>
      <c r="F13" s="150"/>
      <c r="G13" s="150" t="s">
        <v>118</v>
      </c>
      <c r="H13" s="150" t="s">
        <v>119</v>
      </c>
      <c r="I13" s="150"/>
      <c r="J13" s="150"/>
      <c r="K13" s="150" t="s">
        <v>120</v>
      </c>
      <c r="L13" s="159">
        <v>17096</v>
      </c>
      <c r="M13" s="151">
        <v>9521875</v>
      </c>
      <c r="N13" s="170">
        <v>45783</v>
      </c>
      <c r="O13" s="170">
        <v>45802</v>
      </c>
    </row>
    <row r="14" spans="1:17" ht="15" customHeight="1">
      <c r="A14" s="159">
        <v>5600</v>
      </c>
      <c r="B14" s="150"/>
      <c r="C14" s="150" t="s">
        <v>79</v>
      </c>
      <c r="D14" s="150" t="s">
        <v>57</v>
      </c>
      <c r="E14" s="150" t="s">
        <v>58</v>
      </c>
      <c r="F14" s="150"/>
      <c r="G14" s="150" t="s">
        <v>36</v>
      </c>
      <c r="H14" s="150" t="s">
        <v>60</v>
      </c>
      <c r="I14" s="150"/>
      <c r="J14" s="150"/>
      <c r="K14" s="150" t="s">
        <v>61</v>
      </c>
      <c r="L14" s="159">
        <v>5950</v>
      </c>
      <c r="M14" s="152">
        <v>9361380</v>
      </c>
      <c r="N14" s="170">
        <v>45796</v>
      </c>
      <c r="O14" s="170">
        <v>45802</v>
      </c>
    </row>
    <row r="15" spans="1:17">
      <c r="A15" s="189">
        <v>6000</v>
      </c>
      <c r="B15" s="192" t="s">
        <v>3</v>
      </c>
      <c r="C15" s="203" t="s">
        <v>151</v>
      </c>
      <c r="D15" s="204" t="s">
        <v>57</v>
      </c>
      <c r="E15" s="205" t="s">
        <v>62</v>
      </c>
      <c r="F15" s="205"/>
      <c r="G15" s="206" t="s">
        <v>5</v>
      </c>
      <c r="H15" s="207" t="s">
        <v>149</v>
      </c>
      <c r="I15" s="207" t="s">
        <v>109</v>
      </c>
      <c r="J15" s="207"/>
      <c r="K15" s="208" t="s">
        <v>150</v>
      </c>
      <c r="L15" s="189">
        <v>8098</v>
      </c>
      <c r="M15" s="190">
        <v>9362669</v>
      </c>
      <c r="N15" s="191">
        <v>45775</v>
      </c>
      <c r="O15" s="191">
        <v>45799</v>
      </c>
    </row>
    <row r="16" spans="1:17">
      <c r="A16" s="193"/>
      <c r="B16" s="194"/>
      <c r="C16" s="195"/>
      <c r="D16" s="196"/>
      <c r="E16" s="197"/>
      <c r="F16" s="197"/>
      <c r="G16" s="198"/>
      <c r="H16" s="199"/>
      <c r="I16" s="199"/>
      <c r="J16" s="199"/>
      <c r="K16" s="200"/>
      <c r="L16" s="193"/>
      <c r="M16" s="201"/>
      <c r="N16" s="202"/>
      <c r="O16" s="202"/>
    </row>
    <row r="17" spans="1:15" ht="19.5">
      <c r="A17" s="181" t="s">
        <v>27</v>
      </c>
      <c r="B17" s="181"/>
      <c r="C17" s="182">
        <f>SUM(Таблица2[Volume, tons])</f>
        <v>145000</v>
      </c>
      <c r="D17" s="182"/>
      <c r="E17"/>
      <c r="F17" s="58"/>
      <c r="K17" s="97"/>
      <c r="L17" s="107"/>
      <c r="N17" s="33"/>
      <c r="O17" s="97"/>
    </row>
    <row r="18" spans="1:15" ht="18">
      <c r="A18" s="181" t="s">
        <v>14</v>
      </c>
      <c r="B18" s="181"/>
      <c r="C18" s="183" t="s">
        <v>153</v>
      </c>
      <c r="D18" s="183"/>
      <c r="E18" s="7"/>
      <c r="F18" s="59"/>
      <c r="G18" s="37"/>
      <c r="K18" s="97"/>
      <c r="L18" s="107"/>
      <c r="N18" s="33"/>
      <c r="O18" s="97"/>
    </row>
    <row r="19" spans="1:15">
      <c r="B19"/>
      <c r="C19" s="6"/>
      <c r="D19"/>
      <c r="E19"/>
      <c r="F19" s="63"/>
      <c r="G19" s="39"/>
      <c r="K19" s="97"/>
      <c r="L19" s="107"/>
      <c r="N19" s="33"/>
      <c r="O19" s="97"/>
    </row>
    <row r="20" spans="1:15">
      <c r="A20" s="178"/>
      <c r="B20" s="179"/>
      <c r="C20" s="9" t="s">
        <v>53</v>
      </c>
      <c r="D20" s="9" t="s">
        <v>50</v>
      </c>
      <c r="E20" s="10" t="s">
        <v>16</v>
      </c>
      <c r="K20"/>
      <c r="L20" s="91"/>
    </row>
    <row r="21" spans="1:15">
      <c r="A21" s="180" t="s">
        <v>15</v>
      </c>
      <c r="B21" s="180"/>
      <c r="C21" s="10">
        <v>11</v>
      </c>
      <c r="D21" s="10">
        <v>6</v>
      </c>
      <c r="E21" s="11" t="s">
        <v>152</v>
      </c>
      <c r="G21" s="94"/>
      <c r="K21"/>
      <c r="L21" s="91"/>
    </row>
    <row r="22" spans="1:15">
      <c r="A22" s="175" t="s">
        <v>24</v>
      </c>
      <c r="B22" s="175"/>
      <c r="C22" s="57">
        <v>6</v>
      </c>
      <c r="D22" s="57">
        <v>3</v>
      </c>
      <c r="E22" s="12" t="s">
        <v>55</v>
      </c>
      <c r="G22" s="37"/>
      <c r="K22"/>
      <c r="L22" s="91"/>
    </row>
    <row r="23" spans="1:15">
      <c r="A23" s="174" t="s">
        <v>23</v>
      </c>
      <c r="B23" s="174"/>
      <c r="C23" s="57">
        <v>5</v>
      </c>
      <c r="D23" s="57">
        <v>3</v>
      </c>
      <c r="E23" s="12" t="s">
        <v>54</v>
      </c>
      <c r="K23"/>
      <c r="L23" s="91"/>
    </row>
    <row r="24" spans="1:15">
      <c r="A24" s="175" t="s">
        <v>25</v>
      </c>
      <c r="B24" s="175"/>
      <c r="C24" s="57" t="s">
        <v>47</v>
      </c>
      <c r="D24" s="57" t="s">
        <v>47</v>
      </c>
      <c r="E24" s="12" t="s">
        <v>122</v>
      </c>
      <c r="K24"/>
      <c r="L24" s="91"/>
      <c r="M24"/>
      <c r="N24"/>
    </row>
    <row r="25" spans="1:15">
      <c r="A25" s="175" t="s">
        <v>26</v>
      </c>
      <c r="B25" s="175"/>
      <c r="C25" s="57" t="s">
        <v>47</v>
      </c>
      <c r="D25" s="57" t="s">
        <v>47</v>
      </c>
      <c r="E25" s="12" t="s">
        <v>122</v>
      </c>
      <c r="K25"/>
      <c r="L25" s="91"/>
      <c r="M25"/>
      <c r="N25"/>
    </row>
    <row r="26" spans="1:15">
      <c r="D26" s="2"/>
      <c r="M26"/>
      <c r="N26"/>
    </row>
    <row r="27" spans="1:15">
      <c r="K27" s="163"/>
    </row>
    <row r="28" spans="1:15">
      <c r="C28" s="2" t="s">
        <v>31</v>
      </c>
      <c r="D28" s="2" t="s">
        <v>38</v>
      </c>
      <c r="E28" s="2" t="s">
        <v>32</v>
      </c>
      <c r="K28" s="102"/>
      <c r="L28" s="91"/>
      <c r="M28"/>
      <c r="N28"/>
    </row>
    <row r="29" spans="1:15">
      <c r="F29" s="13"/>
      <c r="K29" s="102"/>
      <c r="L29" s="91"/>
      <c r="M29"/>
      <c r="N29"/>
    </row>
    <row r="30" spans="1:15">
      <c r="A30" s="107"/>
      <c r="B30"/>
      <c r="C30" s="2">
        <v>9</v>
      </c>
      <c r="D30">
        <v>58213</v>
      </c>
      <c r="E30" s="2">
        <v>5</v>
      </c>
      <c r="F30" s="13"/>
      <c r="G30"/>
      <c r="K30" s="162"/>
      <c r="L30" s="91"/>
      <c r="M30"/>
      <c r="N30"/>
    </row>
    <row r="31" spans="1:15">
      <c r="A31" s="107"/>
      <c r="B31"/>
      <c r="C31" s="2">
        <v>10</v>
      </c>
      <c r="D31">
        <v>95900</v>
      </c>
      <c r="E31" s="2">
        <v>6</v>
      </c>
      <c r="F31" s="13"/>
      <c r="G31"/>
      <c r="K31" s="162"/>
      <c r="L31" s="91"/>
      <c r="M31"/>
      <c r="N31"/>
    </row>
    <row r="32" spans="1:15">
      <c r="A32" s="107"/>
      <c r="B32"/>
      <c r="C32" s="2">
        <v>11</v>
      </c>
      <c r="D32">
        <v>303051</v>
      </c>
      <c r="E32" s="2">
        <v>17</v>
      </c>
      <c r="F32" s="13"/>
      <c r="G32"/>
      <c r="K32" s="162"/>
      <c r="L32" s="91"/>
      <c r="M32"/>
      <c r="N32"/>
    </row>
    <row r="33" spans="1:14">
      <c r="A33" s="107"/>
      <c r="B33"/>
      <c r="C33" s="2">
        <v>12</v>
      </c>
      <c r="D33">
        <v>138300</v>
      </c>
      <c r="E33" s="2">
        <v>12</v>
      </c>
      <c r="F33" s="13"/>
      <c r="G33"/>
      <c r="K33" s="162"/>
      <c r="L33" s="91"/>
      <c r="M33"/>
      <c r="N33"/>
    </row>
    <row r="34" spans="1:14">
      <c r="A34" s="107"/>
      <c r="B34"/>
      <c r="C34" s="2">
        <v>13</v>
      </c>
      <c r="D34">
        <v>130671</v>
      </c>
      <c r="E34" s="2">
        <v>10</v>
      </c>
      <c r="F34" s="13"/>
      <c r="G34"/>
      <c r="K34" s="162"/>
      <c r="L34" s="91"/>
      <c r="M34"/>
      <c r="N34"/>
    </row>
    <row r="35" spans="1:14">
      <c r="A35" s="107"/>
      <c r="B35"/>
      <c r="C35" s="2">
        <v>14</v>
      </c>
      <c r="D35">
        <v>278920</v>
      </c>
      <c r="E35" s="2">
        <v>16</v>
      </c>
      <c r="F35" s="13"/>
      <c r="G35"/>
      <c r="K35" s="162"/>
      <c r="L35" s="91"/>
      <c r="M35"/>
      <c r="N35"/>
    </row>
    <row r="36" spans="1:14">
      <c r="A36" s="107"/>
      <c r="B36"/>
      <c r="C36" s="2">
        <v>15</v>
      </c>
      <c r="D36">
        <v>127100</v>
      </c>
      <c r="E36" s="2">
        <v>10</v>
      </c>
      <c r="F36" s="13"/>
      <c r="G36"/>
      <c r="K36" s="162"/>
      <c r="L36" s="91"/>
      <c r="M36"/>
      <c r="N36"/>
    </row>
    <row r="37" spans="1:14">
      <c r="A37" s="107"/>
      <c r="B37"/>
      <c r="C37" s="2">
        <v>16</v>
      </c>
      <c r="D37">
        <v>187570</v>
      </c>
      <c r="E37" s="2">
        <v>12</v>
      </c>
      <c r="F37" s="13"/>
      <c r="G37"/>
      <c r="K37" s="162"/>
      <c r="L37" s="91"/>
      <c r="M37"/>
      <c r="N37"/>
    </row>
    <row r="38" spans="1:14">
      <c r="A38" s="107"/>
      <c r="B38"/>
      <c r="C38" s="2">
        <v>17</v>
      </c>
      <c r="D38">
        <v>222170</v>
      </c>
      <c r="E38" s="2">
        <v>13</v>
      </c>
      <c r="F38" s="13"/>
      <c r="G38"/>
      <c r="K38" s="162"/>
      <c r="L38" s="91"/>
      <c r="M38"/>
      <c r="N38"/>
    </row>
    <row r="39" spans="1:14">
      <c r="A39" s="107"/>
      <c r="B39"/>
      <c r="C39" s="2">
        <v>18</v>
      </c>
      <c r="D39">
        <v>168400</v>
      </c>
      <c r="E39" s="2">
        <v>12</v>
      </c>
      <c r="F39" s="13"/>
      <c r="G39"/>
      <c r="K39" s="162"/>
      <c r="L39" s="91"/>
      <c r="M39"/>
      <c r="N39"/>
    </row>
    <row r="40" spans="1:14">
      <c r="A40" s="107"/>
      <c r="B40"/>
      <c r="C40" s="2">
        <v>19</v>
      </c>
      <c r="D40">
        <v>117910</v>
      </c>
      <c r="E40" s="2">
        <v>9</v>
      </c>
      <c r="F40" s="13"/>
      <c r="G40"/>
      <c r="K40" s="162"/>
      <c r="L40" s="91"/>
      <c r="M40"/>
      <c r="N40"/>
    </row>
    <row r="41" spans="1:14">
      <c r="A41" s="107"/>
      <c r="B41"/>
      <c r="C41" s="2">
        <v>20</v>
      </c>
      <c r="D41">
        <v>102100</v>
      </c>
      <c r="E41" s="2">
        <v>6</v>
      </c>
      <c r="F41" s="13"/>
      <c r="G41"/>
      <c r="K41" s="102"/>
      <c r="L41" s="91"/>
      <c r="M41"/>
      <c r="N41"/>
    </row>
    <row r="42" spans="1:14">
      <c r="A42" s="107"/>
      <c r="B42"/>
      <c r="C42" s="2">
        <v>21</v>
      </c>
      <c r="D42">
        <v>145000</v>
      </c>
      <c r="E42" s="2">
        <v>11</v>
      </c>
      <c r="F42" s="13"/>
      <c r="G42"/>
      <c r="K42" s="102"/>
      <c r="L42" s="91"/>
      <c r="M42"/>
      <c r="N42"/>
    </row>
    <row r="43" spans="1:14">
      <c r="A43" s="107"/>
      <c r="B43"/>
      <c r="F43" s="46"/>
      <c r="G43"/>
      <c r="K43" s="102"/>
      <c r="L43" s="91"/>
      <c r="M43"/>
      <c r="N43"/>
    </row>
    <row r="44" spans="1:14">
      <c r="A44" s="107"/>
      <c r="B44"/>
      <c r="F44" s="13"/>
      <c r="G44"/>
      <c r="K44" s="102"/>
      <c r="L44" s="91"/>
      <c r="M44"/>
      <c r="N44"/>
    </row>
    <row r="45" spans="1:14">
      <c r="A45" s="107"/>
      <c r="B45"/>
      <c r="F45" s="13"/>
      <c r="G45"/>
      <c r="K45"/>
      <c r="L45" s="91"/>
      <c r="M45"/>
      <c r="N45"/>
    </row>
    <row r="46" spans="1:14">
      <c r="F46" s="13"/>
      <c r="G46"/>
      <c r="K46"/>
      <c r="L46" s="91"/>
      <c r="M46"/>
      <c r="N46"/>
    </row>
    <row r="47" spans="1:14">
      <c r="G47"/>
      <c r="K47"/>
      <c r="L47" s="91"/>
      <c r="M47"/>
      <c r="N47"/>
    </row>
    <row r="48" spans="1:14">
      <c r="G48"/>
      <c r="K48"/>
      <c r="L48" s="91"/>
      <c r="M48"/>
      <c r="N48"/>
    </row>
    <row r="49" spans="1:14">
      <c r="M49"/>
      <c r="N49"/>
    </row>
    <row r="50" spans="1:14">
      <c r="M50"/>
      <c r="N50"/>
    </row>
    <row r="51" spans="1:14">
      <c r="M51"/>
      <c r="N51"/>
    </row>
    <row r="52" spans="1:14">
      <c r="M52"/>
      <c r="N52"/>
    </row>
    <row r="53" spans="1:14">
      <c r="M53"/>
      <c r="N53"/>
    </row>
    <row r="54" spans="1:14">
      <c r="M54"/>
      <c r="N54"/>
    </row>
    <row r="57" spans="1:14">
      <c r="B57" s="27"/>
      <c r="C57" s="5" t="s">
        <v>42</v>
      </c>
      <c r="D57" s="2" t="s">
        <v>43</v>
      </c>
      <c r="G57"/>
      <c r="K57"/>
      <c r="L57" s="91"/>
      <c r="M57"/>
      <c r="N57"/>
    </row>
    <row r="58" spans="1:14">
      <c r="A58" s="108"/>
      <c r="B58" s="3" t="s">
        <v>5</v>
      </c>
      <c r="C58" s="18"/>
      <c r="D58" s="18">
        <v>22000</v>
      </c>
      <c r="E58" s="28"/>
      <c r="F58" s="28"/>
      <c r="G58"/>
      <c r="K58"/>
      <c r="L58" s="91"/>
      <c r="M58"/>
      <c r="N58"/>
    </row>
    <row r="59" spans="1:14">
      <c r="A59" s="108"/>
      <c r="B59" s="3" t="s">
        <v>48</v>
      </c>
      <c r="C59" s="18">
        <v>15397</v>
      </c>
      <c r="D59" s="18">
        <v>78300</v>
      </c>
      <c r="E59" s="28"/>
      <c r="F59" s="28"/>
      <c r="G59"/>
      <c r="K59"/>
      <c r="L59" s="91"/>
      <c r="M59"/>
      <c r="N59"/>
    </row>
    <row r="60" spans="1:14">
      <c r="A60" s="108"/>
      <c r="B60" s="2" t="s">
        <v>36</v>
      </c>
      <c r="C60" s="18"/>
      <c r="D60" s="18">
        <v>18500</v>
      </c>
      <c r="E60" s="28"/>
      <c r="F60" s="28"/>
      <c r="G60"/>
      <c r="K60"/>
      <c r="L60" s="91"/>
      <c r="M60"/>
      <c r="N60"/>
    </row>
    <row r="61" spans="1:14">
      <c r="B61" s="2" t="s">
        <v>0</v>
      </c>
      <c r="C61" s="18">
        <v>30000</v>
      </c>
      <c r="D61" s="18" t="s">
        <v>47</v>
      </c>
      <c r="E61" s="28"/>
      <c r="F61" s="28"/>
      <c r="G61"/>
      <c r="K61"/>
      <c r="L61" s="91"/>
      <c r="M61"/>
      <c r="N61"/>
    </row>
    <row r="62" spans="1:14">
      <c r="C62" s="18"/>
      <c r="D62" s="18"/>
      <c r="E62" s="28"/>
      <c r="F62" s="28"/>
      <c r="G62"/>
      <c r="K62"/>
      <c r="L62" s="91"/>
      <c r="M62"/>
      <c r="N62"/>
    </row>
    <row r="63" spans="1:14">
      <c r="C63" s="18"/>
      <c r="D63" s="18"/>
      <c r="E63" s="28"/>
      <c r="F63" s="28"/>
      <c r="G63"/>
      <c r="K63"/>
      <c r="L63" s="91"/>
      <c r="M63"/>
      <c r="N63"/>
    </row>
    <row r="64" spans="1:14">
      <c r="C64" s="18"/>
      <c r="D64" s="18"/>
      <c r="E64" s="28"/>
      <c r="F64" s="28"/>
      <c r="G64"/>
      <c r="K64"/>
      <c r="L64" s="91"/>
      <c r="M64"/>
      <c r="N64"/>
    </row>
    <row r="65" spans="1:14">
      <c r="C65" s="18"/>
      <c r="D65" s="18"/>
      <c r="E65" s="28"/>
      <c r="F65" s="28"/>
      <c r="G65"/>
      <c r="K65"/>
      <c r="L65" s="91"/>
      <c r="M65"/>
      <c r="N65"/>
    </row>
    <row r="66" spans="1:14">
      <c r="A66" s="107"/>
      <c r="B66"/>
      <c r="C66"/>
      <c r="D66"/>
      <c r="E66" s="28"/>
      <c r="F66" s="28"/>
      <c r="G66"/>
      <c r="K66"/>
      <c r="L66" s="91"/>
      <c r="M66"/>
      <c r="N66"/>
    </row>
  </sheetData>
  <mergeCells count="11">
    <mergeCell ref="A20:B20"/>
    <mergeCell ref="A22:B22"/>
    <mergeCell ref="A23:B23"/>
    <mergeCell ref="A24:B24"/>
    <mergeCell ref="A25:B25"/>
    <mergeCell ref="A21:B21"/>
    <mergeCell ref="A17:B17"/>
    <mergeCell ref="A18:B18"/>
    <mergeCell ref="C17:D17"/>
    <mergeCell ref="C18:D18"/>
    <mergeCell ref="A1:O1"/>
  </mergeCells>
  <pageMargins left="0.7" right="0.7" top="0.75" bottom="0.75" header="0.3" footer="0.3"/>
  <pageSetup paperSize="9" orientation="portrait" horizontalDpi="1200" verticalDpi="1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topLeftCell="A19" zoomScale="70" zoomScaleNormal="70" workbookViewId="0">
      <selection activeCell="G3" sqref="G3"/>
    </sheetView>
  </sheetViews>
  <sheetFormatPr defaultColWidth="9.140625" defaultRowHeight="15"/>
  <cols>
    <col min="1" max="1" width="16.42578125" style="56" customWidth="1"/>
    <col min="2" max="2" width="27" style="54" customWidth="1"/>
    <col min="3" max="3" width="15.28515625" style="48" customWidth="1"/>
    <col min="4" max="4" width="20" style="48" customWidth="1"/>
    <col min="5" max="5" width="28.140625" style="48" bestFit="1" customWidth="1"/>
    <col min="6" max="6" width="14.85546875" style="48" customWidth="1"/>
    <col min="7" max="7" width="29" style="48" customWidth="1"/>
    <col min="8" max="8" width="17.85546875" style="48" customWidth="1"/>
    <col min="9" max="10" width="42.140625" style="48" customWidth="1"/>
    <col min="11" max="11" width="46.7109375" style="49" bestFit="1" customWidth="1"/>
    <col min="12" max="12" width="13.140625" style="50" bestFit="1" customWidth="1"/>
    <col min="13" max="13" width="29.85546875" style="95" customWidth="1"/>
    <col min="14" max="14" width="13.7109375" style="33" customWidth="1"/>
  </cols>
  <sheetData>
    <row r="1" spans="1:16" ht="18.75">
      <c r="A1" s="185" t="s">
        <v>100</v>
      </c>
      <c r="B1" s="185"/>
      <c r="C1" s="185"/>
      <c r="D1" s="185"/>
      <c r="E1" s="185"/>
      <c r="F1" s="185"/>
      <c r="G1" s="185"/>
      <c r="H1" s="185"/>
      <c r="I1" s="185"/>
      <c r="J1" s="185"/>
      <c r="K1" s="185"/>
      <c r="L1" s="185"/>
      <c r="M1" s="185"/>
      <c r="N1" s="185"/>
    </row>
    <row r="2" spans="1:16">
      <c r="A2" s="89"/>
    </row>
    <row r="3" spans="1:16">
      <c r="A3" s="164" t="s">
        <v>10</v>
      </c>
      <c r="B3" s="166" t="s">
        <v>8</v>
      </c>
      <c r="C3" s="165" t="s">
        <v>11</v>
      </c>
      <c r="D3" s="165" t="s">
        <v>2</v>
      </c>
      <c r="E3" s="165" t="s">
        <v>6</v>
      </c>
      <c r="F3" s="165" t="s">
        <v>35</v>
      </c>
      <c r="G3" s="209" t="s">
        <v>22</v>
      </c>
      <c r="H3" s="165" t="s">
        <v>1</v>
      </c>
      <c r="I3" s="165" t="s">
        <v>4</v>
      </c>
      <c r="J3" s="165" t="s">
        <v>44</v>
      </c>
      <c r="K3" s="165" t="s">
        <v>12</v>
      </c>
      <c r="L3" s="167" t="s">
        <v>13</v>
      </c>
      <c r="M3" s="210" t="s">
        <v>40</v>
      </c>
      <c r="N3" s="169" t="s">
        <v>9</v>
      </c>
    </row>
    <row r="4" spans="1:16" ht="15" customHeight="1">
      <c r="A4" s="151">
        <v>30000</v>
      </c>
      <c r="B4" s="150" t="s">
        <v>3</v>
      </c>
      <c r="C4" s="150" t="s">
        <v>176</v>
      </c>
      <c r="D4" s="150" t="s">
        <v>57</v>
      </c>
      <c r="E4" s="211" t="s">
        <v>101</v>
      </c>
      <c r="F4" s="150"/>
      <c r="G4" s="150" t="s">
        <v>154</v>
      </c>
      <c r="H4" s="150" t="s">
        <v>155</v>
      </c>
      <c r="I4" s="154" t="s">
        <v>71</v>
      </c>
      <c r="J4" s="150"/>
      <c r="K4" s="150" t="s">
        <v>156</v>
      </c>
      <c r="L4" s="151">
        <v>38635</v>
      </c>
      <c r="M4" s="151">
        <v>9714771</v>
      </c>
      <c r="N4" s="170">
        <v>45775</v>
      </c>
      <c r="P4" s="33"/>
    </row>
    <row r="5" spans="1:16" ht="15" customHeight="1">
      <c r="A5" s="151">
        <v>10000</v>
      </c>
      <c r="B5" s="150" t="s">
        <v>28</v>
      </c>
      <c r="C5" s="150" t="s">
        <v>124</v>
      </c>
      <c r="D5" s="150" t="s">
        <v>57</v>
      </c>
      <c r="E5" s="211" t="s">
        <v>101</v>
      </c>
      <c r="F5" s="150"/>
      <c r="G5" s="150" t="s">
        <v>17</v>
      </c>
      <c r="H5" s="150" t="s">
        <v>18</v>
      </c>
      <c r="I5" s="154" t="s">
        <v>71</v>
      </c>
      <c r="J5" s="150"/>
      <c r="K5" s="150" t="s">
        <v>102</v>
      </c>
      <c r="L5" s="151">
        <v>10814</v>
      </c>
      <c r="M5" s="151">
        <v>9662485</v>
      </c>
      <c r="N5" s="170">
        <v>45788</v>
      </c>
      <c r="P5" s="33"/>
    </row>
    <row r="6" spans="1:16" ht="15" customHeight="1">
      <c r="A6" s="151">
        <v>42000</v>
      </c>
      <c r="B6" s="150" t="s">
        <v>3</v>
      </c>
      <c r="C6" s="150" t="s">
        <v>127</v>
      </c>
      <c r="D6" s="150" t="s">
        <v>68</v>
      </c>
      <c r="E6" s="211" t="s">
        <v>76</v>
      </c>
      <c r="F6" s="150"/>
      <c r="G6" s="150" t="s">
        <v>112</v>
      </c>
      <c r="H6" s="212" t="s">
        <v>111</v>
      </c>
      <c r="I6" s="154" t="s">
        <v>113</v>
      </c>
      <c r="J6" s="150"/>
      <c r="K6" s="150" t="s">
        <v>114</v>
      </c>
      <c r="L6" s="151">
        <v>60492</v>
      </c>
      <c r="M6" s="151">
        <v>9811555</v>
      </c>
      <c r="N6" s="170">
        <v>45790</v>
      </c>
      <c r="P6" s="33"/>
    </row>
    <row r="7" spans="1:16" ht="15" customHeight="1">
      <c r="A7" s="151">
        <v>33000</v>
      </c>
      <c r="B7" s="150" t="s">
        <v>3</v>
      </c>
      <c r="C7" s="150" t="s">
        <v>177</v>
      </c>
      <c r="D7" s="150" t="s">
        <v>57</v>
      </c>
      <c r="E7" s="211" t="s">
        <v>62</v>
      </c>
      <c r="F7" s="150"/>
      <c r="G7" s="150" t="s">
        <v>7</v>
      </c>
      <c r="H7" s="150" t="s">
        <v>157</v>
      </c>
      <c r="I7" s="154" t="s">
        <v>71</v>
      </c>
      <c r="J7" s="150"/>
      <c r="K7" s="150" t="s">
        <v>158</v>
      </c>
      <c r="L7" s="151">
        <v>38981</v>
      </c>
      <c r="M7" s="151">
        <v>9346811</v>
      </c>
      <c r="N7" s="170">
        <v>45783</v>
      </c>
      <c r="P7" s="33"/>
    </row>
    <row r="8" spans="1:16" ht="15" customHeight="1">
      <c r="A8" s="151">
        <v>30000</v>
      </c>
      <c r="B8" s="150" t="s">
        <v>3</v>
      </c>
      <c r="C8" s="150" t="s">
        <v>178</v>
      </c>
      <c r="D8" s="150" t="s">
        <v>57</v>
      </c>
      <c r="E8" s="211" t="s">
        <v>58</v>
      </c>
      <c r="F8" s="150"/>
      <c r="G8" s="150" t="s">
        <v>5</v>
      </c>
      <c r="H8" s="150" t="s">
        <v>159</v>
      </c>
      <c r="I8" s="154" t="s">
        <v>160</v>
      </c>
      <c r="J8" s="150"/>
      <c r="K8" s="150" t="s">
        <v>161</v>
      </c>
      <c r="L8" s="151">
        <v>38980</v>
      </c>
      <c r="M8" s="151">
        <v>9346847</v>
      </c>
      <c r="N8" s="170">
        <v>45790</v>
      </c>
    </row>
    <row r="9" spans="1:16" ht="15" customHeight="1">
      <c r="A9" s="151">
        <v>4800</v>
      </c>
      <c r="B9" s="150"/>
      <c r="C9" s="150" t="s">
        <v>81</v>
      </c>
      <c r="D9" s="150" t="s">
        <v>64</v>
      </c>
      <c r="E9" s="211" t="s">
        <v>65</v>
      </c>
      <c r="F9" s="150"/>
      <c r="G9" s="150" t="s">
        <v>19</v>
      </c>
      <c r="H9" s="150" t="s">
        <v>66</v>
      </c>
      <c r="I9" s="150"/>
      <c r="J9" s="150"/>
      <c r="K9" s="150" t="s">
        <v>67</v>
      </c>
      <c r="L9" s="151">
        <v>5164</v>
      </c>
      <c r="M9" s="152">
        <v>9772589</v>
      </c>
      <c r="N9" s="170">
        <v>45797</v>
      </c>
    </row>
    <row r="10" spans="1:16" ht="15" customHeight="1">
      <c r="A10" s="151">
        <v>50000</v>
      </c>
      <c r="B10" s="150" t="s">
        <v>3</v>
      </c>
      <c r="C10" s="150" t="s">
        <v>179</v>
      </c>
      <c r="D10" s="150" t="s">
        <v>68</v>
      </c>
      <c r="E10" s="211" t="s">
        <v>76</v>
      </c>
      <c r="F10" s="150"/>
      <c r="G10" s="150" t="s">
        <v>162</v>
      </c>
      <c r="H10" s="150" t="s">
        <v>163</v>
      </c>
      <c r="I10" s="154"/>
      <c r="J10" s="150"/>
      <c r="K10" s="150" t="s">
        <v>164</v>
      </c>
      <c r="L10" s="151">
        <v>60155</v>
      </c>
      <c r="M10" s="151">
        <v>9737072</v>
      </c>
      <c r="N10" s="170">
        <v>45778</v>
      </c>
    </row>
    <row r="11" spans="1:16" ht="15" customHeight="1">
      <c r="A11" s="151">
        <v>34000</v>
      </c>
      <c r="B11" s="150" t="s">
        <v>3</v>
      </c>
      <c r="C11" s="150" t="s">
        <v>180</v>
      </c>
      <c r="D11" s="150" t="s">
        <v>140</v>
      </c>
      <c r="E11" s="211" t="s">
        <v>141</v>
      </c>
      <c r="F11" s="150"/>
      <c r="G11" s="150" t="s">
        <v>154</v>
      </c>
      <c r="H11" s="150" t="s">
        <v>155</v>
      </c>
      <c r="I11" s="150"/>
      <c r="J11" s="150"/>
      <c r="K11" s="150" t="s">
        <v>165</v>
      </c>
      <c r="L11" s="151">
        <v>35196</v>
      </c>
      <c r="M11" s="151">
        <v>9455387</v>
      </c>
      <c r="N11" s="170">
        <v>45781</v>
      </c>
    </row>
    <row r="12" spans="1:16" ht="15" customHeight="1">
      <c r="A12" s="151">
        <v>4000</v>
      </c>
      <c r="B12" s="150" t="s">
        <v>3</v>
      </c>
      <c r="C12" s="150" t="s">
        <v>181</v>
      </c>
      <c r="D12" s="150" t="s">
        <v>68</v>
      </c>
      <c r="E12" s="211" t="s">
        <v>69</v>
      </c>
      <c r="F12" s="150"/>
      <c r="G12" s="150" t="s">
        <v>166</v>
      </c>
      <c r="H12" s="150"/>
      <c r="I12" s="154" t="s">
        <v>109</v>
      </c>
      <c r="J12" s="150"/>
      <c r="K12" s="150" t="s">
        <v>167</v>
      </c>
      <c r="L12" s="151">
        <v>37019</v>
      </c>
      <c r="M12" s="151">
        <v>9595967</v>
      </c>
      <c r="N12" s="170">
        <v>45782</v>
      </c>
    </row>
    <row r="13" spans="1:16" ht="15" customHeight="1">
      <c r="A13" s="151">
        <v>32000</v>
      </c>
      <c r="B13" s="150" t="s">
        <v>28</v>
      </c>
      <c r="C13" s="150" t="s">
        <v>182</v>
      </c>
      <c r="D13" s="150" t="s">
        <v>57</v>
      </c>
      <c r="E13" s="211" t="s">
        <v>62</v>
      </c>
      <c r="F13" s="150"/>
      <c r="G13" s="150" t="s">
        <v>39</v>
      </c>
      <c r="H13" s="150" t="s">
        <v>108</v>
      </c>
      <c r="I13" s="154" t="s">
        <v>109</v>
      </c>
      <c r="J13" s="150"/>
      <c r="K13" s="150" t="s">
        <v>110</v>
      </c>
      <c r="L13" s="151">
        <v>80533</v>
      </c>
      <c r="M13" s="151">
        <v>9460760</v>
      </c>
      <c r="N13" s="170">
        <v>45782</v>
      </c>
    </row>
    <row r="14" spans="1:16" ht="15" customHeight="1">
      <c r="A14" s="151">
        <v>30000</v>
      </c>
      <c r="B14" s="150" t="s">
        <v>28</v>
      </c>
      <c r="C14" s="150" t="s">
        <v>129</v>
      </c>
      <c r="D14" s="150" t="s">
        <v>57</v>
      </c>
      <c r="E14" s="211" t="s">
        <v>62</v>
      </c>
      <c r="F14" s="150"/>
      <c r="G14" s="150" t="s">
        <v>168</v>
      </c>
      <c r="H14" s="150" t="s">
        <v>169</v>
      </c>
      <c r="I14" s="154" t="s">
        <v>109</v>
      </c>
      <c r="J14" s="150"/>
      <c r="K14" s="150" t="s">
        <v>115</v>
      </c>
      <c r="L14" s="151">
        <v>35238</v>
      </c>
      <c r="M14" s="151">
        <v>9502843</v>
      </c>
      <c r="N14" s="170">
        <v>45786</v>
      </c>
    </row>
    <row r="15" spans="1:16" ht="15" customHeight="1">
      <c r="A15" s="151">
        <v>27500</v>
      </c>
      <c r="B15" s="150" t="s">
        <v>3</v>
      </c>
      <c r="C15" s="150" t="s">
        <v>183</v>
      </c>
      <c r="D15" s="150" t="s">
        <v>57</v>
      </c>
      <c r="E15" s="211" t="s">
        <v>101</v>
      </c>
      <c r="F15" s="150"/>
      <c r="G15" s="150" t="s">
        <v>0</v>
      </c>
      <c r="H15" s="150" t="s">
        <v>170</v>
      </c>
      <c r="I15" s="154" t="s">
        <v>113</v>
      </c>
      <c r="J15" s="150"/>
      <c r="K15" s="150" t="s">
        <v>171</v>
      </c>
      <c r="L15" s="151">
        <v>30003</v>
      </c>
      <c r="M15" s="151">
        <v>9414450</v>
      </c>
      <c r="N15" s="170">
        <v>45787</v>
      </c>
    </row>
    <row r="16" spans="1:16" ht="15" customHeight="1">
      <c r="A16" s="151">
        <v>25000</v>
      </c>
      <c r="B16" s="150" t="s">
        <v>3</v>
      </c>
      <c r="C16" s="150" t="s">
        <v>130</v>
      </c>
      <c r="D16" s="150" t="s">
        <v>68</v>
      </c>
      <c r="E16" s="211" t="s">
        <v>76</v>
      </c>
      <c r="F16" s="150"/>
      <c r="G16" s="150" t="s">
        <v>0</v>
      </c>
      <c r="H16" s="150" t="s">
        <v>116</v>
      </c>
      <c r="I16" s="150" t="s">
        <v>113</v>
      </c>
      <c r="J16" s="150"/>
      <c r="K16" s="150" t="s">
        <v>117</v>
      </c>
      <c r="L16" s="151">
        <v>31842</v>
      </c>
      <c r="M16" s="152">
        <v>9261011</v>
      </c>
      <c r="N16" s="170">
        <v>45793</v>
      </c>
    </row>
    <row r="17" spans="1:14" ht="15" customHeight="1">
      <c r="A17" s="151">
        <v>30000</v>
      </c>
      <c r="B17" s="150" t="s">
        <v>3</v>
      </c>
      <c r="C17" s="150" t="s">
        <v>184</v>
      </c>
      <c r="D17" s="150" t="s">
        <v>57</v>
      </c>
      <c r="E17" s="211" t="s">
        <v>58</v>
      </c>
      <c r="F17" s="150"/>
      <c r="G17" s="150" t="s">
        <v>172</v>
      </c>
      <c r="H17" s="150" t="s">
        <v>173</v>
      </c>
      <c r="I17" s="150" t="s">
        <v>174</v>
      </c>
      <c r="J17" s="150"/>
      <c r="K17" s="150" t="s">
        <v>175</v>
      </c>
      <c r="L17" s="151">
        <v>40547</v>
      </c>
      <c r="M17" s="152">
        <v>9979474</v>
      </c>
      <c r="N17" s="170">
        <v>45793</v>
      </c>
    </row>
    <row r="18" spans="1:14" ht="15" customHeight="1">
      <c r="A18" s="151">
        <v>14700</v>
      </c>
      <c r="B18" s="150" t="s">
        <v>3</v>
      </c>
      <c r="C18" s="150" t="s">
        <v>128</v>
      </c>
      <c r="D18" s="150" t="s">
        <v>57</v>
      </c>
      <c r="E18" s="211" t="s">
        <v>62</v>
      </c>
      <c r="F18" s="150"/>
      <c r="G18" s="150" t="s">
        <v>19</v>
      </c>
      <c r="H18" s="150" t="s">
        <v>46</v>
      </c>
      <c r="I18" s="150" t="s">
        <v>109</v>
      </c>
      <c r="J18" s="150"/>
      <c r="K18" s="150" t="s">
        <v>67</v>
      </c>
      <c r="L18" s="151">
        <v>8547</v>
      </c>
      <c r="M18" s="152">
        <v>9851945</v>
      </c>
      <c r="N18" s="170">
        <v>45795</v>
      </c>
    </row>
    <row r="19" spans="1:14" ht="15" customHeight="1">
      <c r="A19" s="151">
        <v>32300</v>
      </c>
      <c r="B19" s="150" t="s">
        <v>3</v>
      </c>
      <c r="C19" s="150" t="s">
        <v>82</v>
      </c>
      <c r="D19" s="150" t="s">
        <v>68</v>
      </c>
      <c r="E19" s="211" t="s">
        <v>69</v>
      </c>
      <c r="F19" s="150"/>
      <c r="G19" s="150" t="s">
        <v>7</v>
      </c>
      <c r="H19" s="150" t="s">
        <v>70</v>
      </c>
      <c r="I19" s="150" t="s">
        <v>71</v>
      </c>
      <c r="J19" s="150"/>
      <c r="K19" s="150" t="s">
        <v>72</v>
      </c>
      <c r="L19" s="151">
        <v>34373</v>
      </c>
      <c r="M19" s="152">
        <v>9489168</v>
      </c>
      <c r="N19" s="170">
        <v>45798</v>
      </c>
    </row>
    <row r="20" spans="1:14" ht="15" customHeight="1">
      <c r="A20" s="151">
        <v>3400</v>
      </c>
      <c r="B20" s="150"/>
      <c r="C20" s="150" t="s">
        <v>83</v>
      </c>
      <c r="D20" s="150" t="s">
        <v>64</v>
      </c>
      <c r="E20" s="211" t="s">
        <v>65</v>
      </c>
      <c r="F20" s="150"/>
      <c r="G20" s="150" t="s">
        <v>52</v>
      </c>
      <c r="H20" s="150" t="s">
        <v>73</v>
      </c>
      <c r="I20" s="150"/>
      <c r="J20" s="150"/>
      <c r="K20" s="150" t="s">
        <v>74</v>
      </c>
      <c r="L20" s="151">
        <v>3850</v>
      </c>
      <c r="M20" s="152">
        <v>9963011</v>
      </c>
      <c r="N20" s="170">
        <v>45798</v>
      </c>
    </row>
    <row r="21" spans="1:14" ht="15" customHeight="1">
      <c r="A21" s="151">
        <v>15000</v>
      </c>
      <c r="B21" s="150" t="s">
        <v>3</v>
      </c>
      <c r="C21" s="150" t="s">
        <v>84</v>
      </c>
      <c r="D21" s="150" t="s">
        <v>57</v>
      </c>
      <c r="E21" s="211" t="s">
        <v>58</v>
      </c>
      <c r="F21" s="150"/>
      <c r="G21" s="150" t="s">
        <v>59</v>
      </c>
      <c r="H21" s="150" t="s">
        <v>49</v>
      </c>
      <c r="I21" s="150" t="s">
        <v>75</v>
      </c>
      <c r="J21" s="150"/>
      <c r="K21" s="150" t="s">
        <v>67</v>
      </c>
      <c r="L21" s="151">
        <v>16861</v>
      </c>
      <c r="M21" s="152">
        <v>9818967</v>
      </c>
      <c r="N21" s="170">
        <v>45800</v>
      </c>
    </row>
    <row r="22" spans="1:14" ht="15" customHeight="1">
      <c r="A22" s="151">
        <v>20000</v>
      </c>
      <c r="B22" s="150" t="s">
        <v>3</v>
      </c>
      <c r="C22" s="150" t="s">
        <v>85</v>
      </c>
      <c r="D22" s="150" t="s">
        <v>68</v>
      </c>
      <c r="E22" s="211" t="s">
        <v>76</v>
      </c>
      <c r="F22" s="150"/>
      <c r="G22" s="150" t="s">
        <v>154</v>
      </c>
      <c r="H22" s="150" t="s">
        <v>155</v>
      </c>
      <c r="I22" s="154" t="s">
        <v>71</v>
      </c>
      <c r="J22" s="150"/>
      <c r="K22" s="150" t="s">
        <v>78</v>
      </c>
      <c r="L22" s="151">
        <v>37403</v>
      </c>
      <c r="M22" s="152">
        <v>9948279</v>
      </c>
      <c r="N22" s="170">
        <v>45800</v>
      </c>
    </row>
    <row r="23" spans="1:14">
      <c r="A23" s="109"/>
      <c r="B23" s="52"/>
      <c r="C23" s="110"/>
      <c r="D23" s="110"/>
      <c r="E23" s="52"/>
      <c r="F23" s="86"/>
      <c r="G23" s="110"/>
      <c r="H23" s="47"/>
      <c r="I23" s="118"/>
      <c r="J23" s="51"/>
      <c r="K23" s="119"/>
      <c r="L23" s="40"/>
      <c r="M23" s="111"/>
      <c r="N23" s="100"/>
    </row>
    <row r="24" spans="1:14" ht="18">
      <c r="A24" s="186" t="s">
        <v>29</v>
      </c>
      <c r="B24" s="186"/>
      <c r="C24" s="186"/>
      <c r="D24" s="187">
        <f>SUM(Таблица3[Volume, tons])</f>
        <v>467700</v>
      </c>
      <c r="E24" s="187"/>
      <c r="F24" s="33"/>
      <c r="G24" s="87"/>
      <c r="H24" s="54"/>
      <c r="I24" s="54"/>
      <c r="J24" s="54"/>
      <c r="K24" s="54"/>
      <c r="L24" s="66"/>
    </row>
    <row r="25" spans="1:14" ht="26.25">
      <c r="A25" s="186" t="s">
        <v>14</v>
      </c>
      <c r="B25" s="186"/>
      <c r="C25" s="186"/>
      <c r="D25" s="188" t="s">
        <v>185</v>
      </c>
      <c r="E25" s="188"/>
      <c r="G25" s="112"/>
      <c r="H25" s="54"/>
      <c r="I25" s="54"/>
      <c r="J25" s="54"/>
      <c r="K25" s="54"/>
      <c r="L25" s="66"/>
    </row>
    <row r="26" spans="1:14">
      <c r="A26" s="90"/>
      <c r="B26" s="67"/>
      <c r="C26" s="68"/>
      <c r="D26" s="82"/>
      <c r="E26" s="82"/>
      <c r="F26" s="33"/>
      <c r="G26" s="113"/>
      <c r="H26" s="54"/>
      <c r="I26" s="54"/>
      <c r="J26" s="54"/>
      <c r="K26" s="54"/>
      <c r="L26" s="66"/>
    </row>
    <row r="27" spans="1:14" ht="18">
      <c r="A27" s="186" t="s">
        <v>30</v>
      </c>
      <c r="B27" s="186"/>
      <c r="C27" s="186"/>
      <c r="D27" s="83">
        <v>19</v>
      </c>
      <c r="E27" s="84"/>
      <c r="F27" s="69"/>
      <c r="G27" s="114"/>
      <c r="H27" s="70"/>
      <c r="I27" s="54"/>
      <c r="J27" s="54"/>
      <c r="K27" s="54"/>
      <c r="L27" s="66"/>
    </row>
    <row r="28" spans="1:14" ht="18">
      <c r="D28" s="85" t="s">
        <v>186</v>
      </c>
      <c r="E28" s="85"/>
      <c r="F28" s="33"/>
      <c r="G28" s="115"/>
      <c r="H28" s="71"/>
      <c r="I28" s="54"/>
      <c r="J28" s="54"/>
      <c r="K28" s="54"/>
      <c r="L28" s="66"/>
    </row>
    <row r="29" spans="1:14">
      <c r="A29" s="105"/>
      <c r="B29" s="72"/>
      <c r="C29" s="88" t="s">
        <v>53</v>
      </c>
      <c r="D29" s="88" t="s">
        <v>50</v>
      </c>
      <c r="E29" s="73" t="s">
        <v>16</v>
      </c>
      <c r="F29" s="33"/>
      <c r="G29" s="113"/>
      <c r="H29" s="54"/>
      <c r="I29" s="54"/>
      <c r="J29" s="54"/>
      <c r="K29" s="54"/>
      <c r="L29" s="66"/>
    </row>
    <row r="30" spans="1:14">
      <c r="A30" s="106" t="s">
        <v>15</v>
      </c>
      <c r="B30" s="103"/>
      <c r="C30" s="74">
        <v>19</v>
      </c>
      <c r="D30" s="74">
        <v>20</v>
      </c>
      <c r="E30" s="75" t="s">
        <v>51</v>
      </c>
      <c r="F30" s="33"/>
      <c r="G30" s="116"/>
      <c r="H30" s="54"/>
      <c r="I30" s="54"/>
      <c r="J30" s="54"/>
      <c r="K30" s="54"/>
      <c r="L30" s="66"/>
    </row>
    <row r="31" spans="1:14">
      <c r="A31" s="105" t="s">
        <v>24</v>
      </c>
      <c r="B31" s="104"/>
      <c r="C31" s="15">
        <v>4</v>
      </c>
      <c r="D31" s="15">
        <v>4</v>
      </c>
      <c r="E31" s="76" t="s">
        <v>122</v>
      </c>
      <c r="F31" s="33"/>
      <c r="G31" s="113"/>
      <c r="H31" s="54"/>
      <c r="I31" s="54"/>
      <c r="J31" s="54"/>
      <c r="K31" s="54"/>
      <c r="L31" s="66"/>
    </row>
    <row r="32" spans="1:14">
      <c r="A32" s="105" t="s">
        <v>33</v>
      </c>
      <c r="B32" s="104"/>
      <c r="C32" s="15">
        <v>12</v>
      </c>
      <c r="D32" s="15">
        <v>13</v>
      </c>
      <c r="E32" s="76" t="s">
        <v>51</v>
      </c>
      <c r="F32" s="33"/>
      <c r="G32" s="113"/>
      <c r="H32" s="54"/>
      <c r="I32" s="54"/>
      <c r="J32" s="54"/>
      <c r="K32" s="54"/>
      <c r="L32" s="66"/>
    </row>
    <row r="33" spans="1:12">
      <c r="A33" s="105" t="s">
        <v>25</v>
      </c>
      <c r="B33" s="104"/>
      <c r="C33" s="15">
        <v>2</v>
      </c>
      <c r="D33" s="15">
        <v>2</v>
      </c>
      <c r="E33" s="76" t="s">
        <v>122</v>
      </c>
      <c r="F33" s="33"/>
      <c r="G33" s="80"/>
      <c r="H33" s="54"/>
      <c r="I33" s="54"/>
      <c r="J33" s="54"/>
      <c r="K33" s="54"/>
      <c r="L33" s="66"/>
    </row>
    <row r="34" spans="1:12">
      <c r="A34" s="105" t="s">
        <v>26</v>
      </c>
      <c r="B34" s="104"/>
      <c r="C34" s="15">
        <v>1</v>
      </c>
      <c r="D34" s="15">
        <v>1</v>
      </c>
      <c r="E34" s="76" t="s">
        <v>122</v>
      </c>
      <c r="F34" s="33"/>
      <c r="G34" s="80"/>
      <c r="H34" s="54"/>
      <c r="I34" s="54"/>
      <c r="J34" s="54"/>
      <c r="K34" s="54"/>
      <c r="L34" s="66"/>
    </row>
    <row r="35" spans="1:12">
      <c r="A35" s="91"/>
      <c r="B35" s="77"/>
      <c r="C35" s="33"/>
      <c r="D35" s="33"/>
      <c r="E35" s="33"/>
      <c r="F35" s="33"/>
      <c r="G35" s="80"/>
      <c r="I35" s="78"/>
      <c r="J35" s="78"/>
      <c r="K35" s="79"/>
    </row>
    <row r="36" spans="1:12">
      <c r="A36" s="91"/>
      <c r="B36" s="77"/>
      <c r="C36" s="33"/>
      <c r="D36" s="33"/>
      <c r="E36" s="33"/>
      <c r="F36" s="33"/>
      <c r="G36" s="80"/>
    </row>
    <row r="37" spans="1:12">
      <c r="A37" s="91"/>
      <c r="B37" s="77"/>
      <c r="C37" s="33"/>
      <c r="D37" s="33"/>
      <c r="E37" s="33"/>
      <c r="F37" s="33"/>
      <c r="G37" s="80"/>
    </row>
    <row r="38" spans="1:12">
      <c r="A38" s="91"/>
      <c r="B38" s="77"/>
      <c r="C38" s="33"/>
      <c r="D38" s="33"/>
      <c r="E38" s="33"/>
      <c r="F38" s="33"/>
      <c r="G38" s="80"/>
    </row>
    <row r="39" spans="1:12">
      <c r="A39" s="91"/>
      <c r="B39" s="77"/>
      <c r="C39" s="33"/>
      <c r="D39" s="33"/>
      <c r="E39" s="33"/>
      <c r="F39" s="33"/>
      <c r="G39" s="80"/>
    </row>
    <row r="40" spans="1:12">
      <c r="A40" s="91"/>
      <c r="B40" s="77"/>
      <c r="C40" s="80"/>
      <c r="D40" s="33"/>
      <c r="E40" s="33"/>
      <c r="F40" s="33"/>
      <c r="G40" s="80"/>
    </row>
    <row r="41" spans="1:12">
      <c r="A41" s="91"/>
      <c r="B41" s="77"/>
      <c r="C41" s="81"/>
      <c r="D41" s="33"/>
      <c r="E41" s="33"/>
      <c r="F41" s="33"/>
      <c r="G41" s="80"/>
    </row>
    <row r="42" spans="1:12">
      <c r="A42" s="91"/>
      <c r="B42" s="77"/>
      <c r="C42" s="50"/>
      <c r="D42" s="33"/>
      <c r="E42" s="33"/>
      <c r="F42" s="33"/>
      <c r="G42" s="80"/>
    </row>
    <row r="43" spans="1:12">
      <c r="A43" s="91"/>
      <c r="B43" s="77"/>
      <c r="C43" s="33"/>
      <c r="D43" s="33"/>
      <c r="E43" s="33"/>
      <c r="F43" s="33"/>
      <c r="G43" s="80"/>
    </row>
    <row r="44" spans="1:12">
      <c r="A44" s="91"/>
      <c r="B44" s="77"/>
      <c r="C44" s="33"/>
      <c r="D44" s="33"/>
      <c r="E44" s="33"/>
      <c r="F44" s="33"/>
      <c r="G44" s="80"/>
    </row>
    <row r="45" spans="1:12">
      <c r="A45" s="91"/>
      <c r="B45" s="77"/>
      <c r="C45" s="33"/>
      <c r="D45" s="33"/>
      <c r="E45" s="33"/>
      <c r="F45" s="33"/>
      <c r="G45" s="80"/>
    </row>
    <row r="46" spans="1:12">
      <c r="A46" s="91"/>
      <c r="B46" s="77"/>
      <c r="C46" s="33"/>
      <c r="D46" s="33"/>
      <c r="E46" s="33"/>
      <c r="F46" s="33"/>
      <c r="G46" s="80"/>
    </row>
    <row r="47" spans="1:12">
      <c r="A47" s="91"/>
      <c r="B47" s="77"/>
      <c r="C47" s="33"/>
      <c r="D47" s="33"/>
      <c r="E47" s="33"/>
      <c r="F47" s="33"/>
      <c r="G47" s="80"/>
    </row>
    <row r="48" spans="1:12">
      <c r="A48" s="91"/>
      <c r="B48" s="77"/>
      <c r="C48" s="33"/>
      <c r="D48" s="33"/>
      <c r="E48" s="33"/>
      <c r="F48" s="33"/>
      <c r="G48" s="80"/>
      <c r="K48" s="33"/>
    </row>
    <row r="49" spans="1:11">
      <c r="A49" s="91"/>
      <c r="B49" s="77"/>
      <c r="C49" s="33"/>
      <c r="D49" s="33"/>
      <c r="E49" s="33"/>
      <c r="F49" s="33"/>
      <c r="G49" s="80"/>
      <c r="K49" s="33"/>
    </row>
    <row r="50" spans="1:11">
      <c r="A50" s="91"/>
      <c r="B50" s="77"/>
      <c r="C50" s="33"/>
      <c r="D50" s="33"/>
      <c r="E50" s="33"/>
      <c r="F50" s="33"/>
      <c r="G50" s="80"/>
      <c r="K50" s="33"/>
    </row>
    <row r="51" spans="1:11">
      <c r="A51" s="91"/>
      <c r="B51" s="77"/>
      <c r="C51" s="33"/>
      <c r="D51" s="33"/>
      <c r="E51" s="33"/>
      <c r="F51" s="33"/>
      <c r="G51" s="80"/>
      <c r="K51" s="33"/>
    </row>
    <row r="52" spans="1:11">
      <c r="A52" s="91"/>
      <c r="B52" s="77"/>
      <c r="C52" s="33"/>
      <c r="D52" s="33"/>
      <c r="E52" s="33"/>
      <c r="F52" s="33"/>
      <c r="G52" s="80"/>
      <c r="K52" s="33"/>
    </row>
    <row r="53" spans="1:11">
      <c r="A53" s="91"/>
      <c r="B53" s="77"/>
      <c r="C53" s="33"/>
      <c r="D53" s="33"/>
      <c r="E53" s="33"/>
      <c r="F53" s="33"/>
      <c r="G53" s="80"/>
      <c r="K53" s="33"/>
    </row>
    <row r="54" spans="1:11">
      <c r="A54" s="91"/>
      <c r="B54" s="77"/>
      <c r="C54" s="33"/>
      <c r="D54" s="33"/>
      <c r="E54" s="33"/>
      <c r="F54" s="33"/>
      <c r="G54" s="80"/>
      <c r="K54" s="33"/>
    </row>
    <row r="55" spans="1:11">
      <c r="A55" s="91"/>
      <c r="B55" s="77"/>
      <c r="C55" s="33"/>
      <c r="D55" s="33"/>
      <c r="E55" s="33"/>
      <c r="F55" s="33"/>
      <c r="G55" s="80"/>
      <c r="K55" s="33"/>
    </row>
    <row r="56" spans="1:11">
      <c r="A56" s="91"/>
      <c r="B56" s="77"/>
      <c r="C56" s="33"/>
      <c r="D56" s="33"/>
      <c r="E56" s="33"/>
      <c r="F56" s="33"/>
      <c r="G56" s="80"/>
      <c r="K56" s="33"/>
    </row>
    <row r="57" spans="1:11">
      <c r="A57" s="91"/>
      <c r="B57" s="77"/>
      <c r="C57" s="33"/>
      <c r="D57" s="33"/>
      <c r="E57" s="33"/>
      <c r="F57" s="33"/>
      <c r="G57" s="80"/>
      <c r="K57" s="33"/>
    </row>
    <row r="62" spans="1:11">
      <c r="I62" s="3"/>
      <c r="J62" s="3"/>
      <c r="K62" s="33"/>
    </row>
    <row r="63" spans="1:11">
      <c r="I63" s="3"/>
      <c r="J63" s="3"/>
      <c r="K63" s="33"/>
    </row>
  </sheetData>
  <mergeCells count="6">
    <mergeCell ref="A1:N1"/>
    <mergeCell ref="A27:C27"/>
    <mergeCell ref="D24:E24"/>
    <mergeCell ref="D25:E25"/>
    <mergeCell ref="A24:C24"/>
    <mergeCell ref="A25:C25"/>
  </mergeCell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GrainFlow France trends</vt:lpstr>
      <vt:lpstr>Vessels sailed from France</vt:lpstr>
      <vt:lpstr>Discharged French grain</vt:lpstr>
      <vt:lpstr>Grain and vessels at sea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psosnovsky</cp:lastModifiedBy>
  <dcterms:created xsi:type="dcterms:W3CDTF">2024-01-07T14:59:43Z</dcterms:created>
  <dcterms:modified xsi:type="dcterms:W3CDTF">2025-05-29T22:41:25Z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a40d845a-3aaa-48ee-a7ba-cdf94704076b</vt:lpwstr>
  </property>
</Properties>
</file>