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tables/table3.xml" ContentType="application/vnd.openxmlformats-officedocument.spreadsheetml.table+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IN\departments\Промышленные грузы\_Файлы с Office2\Юля Зайцева\Grains Flow\ISM GrainFlow\2025\"/>
    </mc:Choice>
  </mc:AlternateContent>
  <bookViews>
    <workbookView xWindow="615" yWindow="915" windowWidth="25440" windowHeight="15930"/>
  </bookViews>
  <sheets>
    <sheet name="OilFlow trends" sheetId="28" r:id="rId1"/>
    <sheet name="Tankers sailed from BlSea" sheetId="25" r:id="rId2"/>
    <sheet name="Discharged BlSea oil" sheetId="26" r:id="rId3"/>
    <sheet name="Oil laden vessels at sea" sheetId="27"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5" l="1"/>
  <c r="D26" i="27" l="1"/>
  <c r="C24" i="26" l="1"/>
</calcChain>
</file>

<file path=xl/sharedStrings.xml><?xml version="1.0" encoding="utf-8"?>
<sst xmlns="http://schemas.openxmlformats.org/spreadsheetml/2006/main" count="388" uniqueCount="171">
  <si>
    <t>Egypt</t>
  </si>
  <si>
    <t>POD</t>
  </si>
  <si>
    <t>POL</t>
  </si>
  <si>
    <t>Izmail</t>
  </si>
  <si>
    <t>Shipper</t>
  </si>
  <si>
    <t>Varna</t>
  </si>
  <si>
    <t>Spain</t>
  </si>
  <si>
    <t>Pivdennyi</t>
  </si>
  <si>
    <t>Italy</t>
  </si>
  <si>
    <t>Terminal of loading</t>
  </si>
  <si>
    <t>Grain type</t>
  </si>
  <si>
    <t>Departure Date</t>
  </si>
  <si>
    <t>Volume, tons</t>
  </si>
  <si>
    <t>Vessel name</t>
  </si>
  <si>
    <t>Ship owner/manager</t>
  </si>
  <si>
    <t>DWT</t>
  </si>
  <si>
    <t>w-o-w change</t>
  </si>
  <si>
    <t>TOTAL number of vsls</t>
  </si>
  <si>
    <t>w-o-w</t>
  </si>
  <si>
    <t>Netherlands</t>
  </si>
  <si>
    <t>France</t>
  </si>
  <si>
    <t>Date of discharge</t>
  </si>
  <si>
    <t>Discharge country</t>
  </si>
  <si>
    <t>Coasters/minibulkers (up to 13k dwt)</t>
  </si>
  <si>
    <t>TOTAL IMPORT (tons)</t>
  </si>
  <si>
    <t>NUMBER OF VESSELS AT SEA</t>
  </si>
  <si>
    <t>Yeisk</t>
  </si>
  <si>
    <t>Yeisk Port Vista</t>
  </si>
  <si>
    <t>Turkiye</t>
  </si>
  <si>
    <t>week</t>
  </si>
  <si>
    <t>small Handy / Handymax (13-49k dwt)</t>
  </si>
  <si>
    <t>Berth</t>
  </si>
  <si>
    <t xml:space="preserve"> </t>
  </si>
  <si>
    <t>Aston</t>
  </si>
  <si>
    <t>IMO</t>
  </si>
  <si>
    <t>TOTAL EXPORT (tons)</t>
  </si>
  <si>
    <t>Rostov-on-don</t>
  </si>
  <si>
    <t>previous week</t>
  </si>
  <si>
    <t>current week</t>
  </si>
  <si>
    <t>India</t>
  </si>
  <si>
    <t>Importer/Receiver</t>
  </si>
  <si>
    <t>Importer / receiver</t>
  </si>
  <si>
    <t>Spring Marine Denizcilik</t>
  </si>
  <si>
    <t>sunflower oil</t>
  </si>
  <si>
    <t>Ipek S</t>
  </si>
  <si>
    <t>oil, tons</t>
  </si>
  <si>
    <t>number of tankers</t>
  </si>
  <si>
    <t>Blue Chem</t>
  </si>
  <si>
    <t>Lola Shipping Ltd</t>
  </si>
  <si>
    <t>Allita Shipping &amp; Trading</t>
  </si>
  <si>
    <t>Traveler Shipping Ltd</t>
  </si>
  <si>
    <t>Veysel Vardal Gemicilik</t>
  </si>
  <si>
    <t>Kavkaz Opl</t>
  </si>
  <si>
    <t>OIL AT SEA IN TOTAL (tons)</t>
  </si>
  <si>
    <t>Sevilla</t>
  </si>
  <si>
    <t>Oris Maritime Bv</t>
  </si>
  <si>
    <t>Rotterdam</t>
  </si>
  <si>
    <t>Yangon</t>
  </si>
  <si>
    <t>Yug Rusi</t>
  </si>
  <si>
    <t>Flyte Yangon Sa</t>
  </si>
  <si>
    <t>Ilya Muromets Jsc</t>
  </si>
  <si>
    <t>-</t>
  </si>
  <si>
    <t>AA D</t>
  </si>
  <si>
    <t>Monopoli</t>
  </si>
  <si>
    <t>Marinpet Petrol Denizcilik</t>
  </si>
  <si>
    <t>Carboneras</t>
  </si>
  <si>
    <t>Panjali Teymurov</t>
  </si>
  <si>
    <t>Pring Marine Denizcilik</t>
  </si>
  <si>
    <t>Olympic Spirit</t>
  </si>
  <si>
    <t>Dynamic Shipmanagement Sa-lib</t>
  </si>
  <si>
    <t>Hira V</t>
  </si>
  <si>
    <t>Izmir</t>
  </si>
  <si>
    <t>Norman</t>
  </si>
  <si>
    <t>Selaata</t>
  </si>
  <si>
    <t>Chemtankers Shipping Sa</t>
  </si>
  <si>
    <t>Efe</t>
  </si>
  <si>
    <t>Torlak Gemi Isletmecilik San</t>
  </si>
  <si>
    <t>XT Dolphin</t>
  </si>
  <si>
    <t>Xingtong Shipping Singapore</t>
  </si>
  <si>
    <t>Fericek</t>
  </si>
  <si>
    <t>Morocco</t>
  </si>
  <si>
    <t>Casablanca</t>
  </si>
  <si>
    <t>Ata Voyager</t>
  </si>
  <si>
    <t>Alexandria</t>
  </si>
  <si>
    <t>Fuxi</t>
  </si>
  <si>
    <t>Novorossiysk</t>
  </si>
  <si>
    <t>Ncsp / Ipp</t>
  </si>
  <si>
    <t>Nauticalnova Enterprises Ltd</t>
  </si>
  <si>
    <t>Alsu</t>
  </si>
  <si>
    <t>Ncsp</t>
  </si>
  <si>
    <t>Agroprime / Taganrog</t>
  </si>
  <si>
    <t>Ozpulathane Deniz Tasimaciligi</t>
  </si>
  <si>
    <t>Taman</t>
  </si>
  <si>
    <t>Pi</t>
  </si>
  <si>
    <t>Alexey Savrasov</t>
  </si>
  <si>
    <t>Resource Yug Tk</t>
  </si>
  <si>
    <t>Sergey Lvov</t>
  </si>
  <si>
    <t>Yeisk Priazovie Port</t>
  </si>
  <si>
    <t>Aves Agro Rus</t>
  </si>
  <si>
    <t>Ravenna</t>
  </si>
  <si>
    <t>Chennai</t>
  </si>
  <si>
    <t>Beykar Denizcilik Gemi</t>
  </si>
  <si>
    <t>Ocean Tanker Isletmeciligi</t>
  </si>
  <si>
    <t>Oris Di</t>
  </si>
  <si>
    <t>Damietta</t>
  </si>
  <si>
    <t>Cherry Tonda</t>
  </si>
  <si>
    <t>Mumbai</t>
  </si>
  <si>
    <t>Ali Najafov</t>
  </si>
  <si>
    <t>Mubariz Ibrahimov</t>
  </si>
  <si>
    <t>Seville</t>
  </si>
  <si>
    <t>New Spirit</t>
  </si>
  <si>
    <t>Musa Dzhalil</t>
  </si>
  <si>
    <t>Inzur Gemi Isletmesi Ltd Sti</t>
  </si>
  <si>
    <t>Ukrainian ports</t>
  </si>
  <si>
    <t>Cherry Tonda Dmcc</t>
  </si>
  <si>
    <t>Palmali Gemicilik Ve Acentelik</t>
  </si>
  <si>
    <t>Protank Management Sa</t>
  </si>
  <si>
    <t>Constanta</t>
  </si>
  <si>
    <t>Villagarcia</t>
  </si>
  <si>
    <t>Barbaros Hayrettin V</t>
  </si>
  <si>
    <t xml:space="preserve">Jeddah </t>
  </si>
  <si>
    <t>Oris Trinity</t>
  </si>
  <si>
    <t>Oris Marine</t>
  </si>
  <si>
    <t>Lebanon</t>
  </si>
  <si>
    <t>Beirut</t>
  </si>
  <si>
    <t>Sealife Shipping Bv</t>
  </si>
  <si>
    <t>week 17</t>
  </si>
  <si>
    <t>Black Sea oil sailed away from major export ports, week 18 (Apr 28-May 4)</t>
  </si>
  <si>
    <t>Tankers that discharged Azov-Black Sea oil, week 18 (Apr 28-May 4)</t>
  </si>
  <si>
    <t>Oil enroute ex Azov-Black Sea basin, week 18 (Apr 28-May 4)</t>
  </si>
  <si>
    <t>Seaven Voyager</t>
  </si>
  <si>
    <t>Seaven Tanker Management Inc</t>
  </si>
  <si>
    <t>Mar Vesta</t>
  </si>
  <si>
    <t>Greece</t>
  </si>
  <si>
    <t>Greenmar Shipping Ltd</t>
  </si>
  <si>
    <t>Dalal</t>
  </si>
  <si>
    <t>Krayem United Maritime Ltd Inc</t>
  </si>
  <si>
    <t>Stellar</t>
  </si>
  <si>
    <t>Unika Group Ou</t>
  </si>
  <si>
    <t>Gianna</t>
  </si>
  <si>
    <t>Asian importer</t>
  </si>
  <si>
    <t>Sea Direction Shipping Service</t>
  </si>
  <si>
    <t>Veysel Vardal</t>
  </si>
  <si>
    <t>Stav Power</t>
  </si>
  <si>
    <t>OSM Shipmanagement AS</t>
  </si>
  <si>
    <t>Griffin T</t>
  </si>
  <si>
    <t>Saudi Arabia</t>
  </si>
  <si>
    <t>Ocean Palm Corp</t>
  </si>
  <si>
    <t>Viktor Vasnetsov</t>
  </si>
  <si>
    <t>Orenburg</t>
  </si>
  <si>
    <t>+38 105 (+49%)</t>
  </si>
  <si>
    <t>Tarragona</t>
  </si>
  <si>
    <t>Densa Defne</t>
  </si>
  <si>
    <t>Balchik</t>
  </si>
  <si>
    <t>Barcelona</t>
  </si>
  <si>
    <t>Densa Tanker Isletmeciligi Ltd Sti</t>
  </si>
  <si>
    <t>Mersin</t>
  </si>
  <si>
    <t>+27 557 (+22.2%)</t>
  </si>
  <si>
    <t>Dania J</t>
  </si>
  <si>
    <t>Dania Maritime Corp</t>
  </si>
  <si>
    <t>Erdek</t>
  </si>
  <si>
    <t>Tekirdag</t>
  </si>
  <si>
    <t>Hicri Ercili Denizcilik As</t>
  </si>
  <si>
    <t>Lada</t>
  </si>
  <si>
    <t>Hai Ocean Shipping Co Ltd</t>
  </si>
  <si>
    <t>week 18</t>
  </si>
  <si>
    <t>-5</t>
  </si>
  <si>
    <t>-2</t>
  </si>
  <si>
    <t>-3</t>
  </si>
  <si>
    <t>21 (-5)</t>
  </si>
  <si>
    <t>-27 494 (-9.4%)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</si>
</sst>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 _₽_-;\-* #,##0\ _₽_-;_-* &quot;-&quot;\ _₽_-;_-@_-"/>
    <numFmt numFmtId="165" formatCode="_-* #,##0.00\ _₽_-;\-* #,##0.00\ _₽_-;_-* &quot;-&quot;??\ _₽_-;_-@_-"/>
    <numFmt numFmtId="166" formatCode="_-* #,##0.00_₴_-;\-* #,##0.00_₴_-;_-* &quot;-&quot;??_₴_-;_-@_-"/>
    <numFmt numFmtId="167" formatCode="#,##0.000"/>
    <numFmt numFmtId="168" formatCode="_-* #,##0.00_-;_-* #,##0.00\-;_-* &quot;-&quot;??_-;_-@_-"/>
    <numFmt numFmtId="169" formatCode="_-* #,##0\ _₽_-;\-* #,##0\ _₽_-;_-* &quot;-&quot;??\ _₽_-;_-@_-"/>
    <numFmt numFmtId="170" formatCode="#,##0.0000_ ;\-#,##0.0000\ "/>
    <numFmt numFmtId="171" formatCode="dd\.mm\.yyyy;@"/>
    <numFmt numFmtId="172" formatCode="#,##0.0000"/>
    <numFmt numFmtId="173" formatCode="#,##0.000_ ;\-#,##0.000\ "/>
    <numFmt numFmtId="174" formatCode="0.00000"/>
    <numFmt numFmtId="175" formatCode="#,##0.00000"/>
    <numFmt numFmtId="176" formatCode="dd/mm/yyyy;@"/>
  </numFmts>
  <fonts count="70">
    <font>
      <sz val="11"/>
      <color theme="1"/>
      <name val="Calibri"/>
      <family val="2"/>
      <charset val="204"/>
      <scheme val="minor"/>
    </font>
    <font>
      <sz val="11"/>
      <color theme="1"/>
      <name val="Calibri"/>
      <family val="2"/>
      <charset val="204"/>
      <scheme val="minor"/>
    </font>
    <font>
      <sz val="10"/>
      <name val="Arial"/>
      <family val="2"/>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0"/>
      <name val="Arial"/>
      <family val="2"/>
    </font>
    <font>
      <sz val="10"/>
      <name val="Arial"/>
      <family val="2"/>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9"/>
      <name val="Arial"/>
      <family val="2"/>
    </font>
    <font>
      <sz val="9"/>
      <name val="Arial"/>
      <family val="2"/>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color indexed="12"/>
      <name val="Arial"/>
      <family val="2"/>
    </font>
    <font>
      <sz val="11"/>
      <color theme="1"/>
      <name val="Calibri"/>
      <family val="2"/>
      <scheme val="minor"/>
    </font>
    <font>
      <u/>
      <sz val="8"/>
      <color theme="1"/>
      <name val="Calibri"/>
      <family val="2"/>
      <charset val="204"/>
      <scheme val="minor"/>
    </font>
    <font>
      <sz val="8"/>
      <color theme="1" tint="0.499984740745262"/>
      <name val="Calibri"/>
      <family val="2"/>
      <charset val="204"/>
      <scheme val="minor"/>
    </font>
    <font>
      <sz val="11"/>
      <color theme="1"/>
      <name val="Calibri"/>
      <family val="2"/>
      <charset val="204"/>
    </font>
    <font>
      <sz val="11"/>
      <color theme="1"/>
      <name val="Tahoma"/>
      <family val="2"/>
    </font>
    <font>
      <sz val="11"/>
      <name val="Tahoma"/>
      <family val="2"/>
    </font>
    <font>
      <b/>
      <sz val="14"/>
      <color theme="5"/>
      <name val="Tahoma"/>
      <family val="2"/>
    </font>
    <font>
      <sz val="11"/>
      <color theme="5"/>
      <name val="Tahoma"/>
      <family val="2"/>
    </font>
    <font>
      <b/>
      <sz val="16"/>
      <color theme="4"/>
      <name val="Tahoma"/>
      <family val="2"/>
    </font>
    <font>
      <b/>
      <sz val="15"/>
      <color theme="4"/>
      <name val="Tahoma"/>
      <family val="2"/>
    </font>
    <font>
      <sz val="11"/>
      <name val="Calibri"/>
      <family val="2"/>
      <charset val="204"/>
      <scheme val="minor"/>
    </font>
    <font>
      <i/>
      <sz val="12"/>
      <color rgb="FF144376"/>
      <name val="PT Sans"/>
      <family val="2"/>
      <charset val="204"/>
    </font>
    <font>
      <b/>
      <i/>
      <sz val="12"/>
      <color rgb="FF144376"/>
      <name val="PT Sans"/>
      <family val="2"/>
      <charset val="204"/>
    </font>
    <font>
      <sz val="12"/>
      <color theme="1"/>
      <name val="Times New Roman"/>
      <family val="1"/>
      <charset val="204"/>
    </font>
    <font>
      <b/>
      <sz val="11"/>
      <name val="Tahoma"/>
      <family val="2"/>
      <charset val="204"/>
    </font>
    <font>
      <b/>
      <sz val="11"/>
      <color theme="1"/>
      <name val="Tahoma"/>
      <family val="2"/>
      <charset val="204"/>
    </font>
    <font>
      <sz val="12"/>
      <color theme="1"/>
      <name val="Tahoma"/>
      <family val="2"/>
      <charset val="204"/>
    </font>
    <font>
      <sz val="11"/>
      <name val="Tahoma"/>
      <family val="2"/>
      <charset val="204"/>
    </font>
    <font>
      <sz val="11"/>
      <color theme="1"/>
      <name val="Tahoma"/>
      <family val="2"/>
      <charset val="204"/>
    </font>
    <font>
      <sz val="16"/>
      <color rgb="FFFF0000"/>
      <name val="Tahoma"/>
      <family val="2"/>
    </font>
    <font>
      <sz val="11"/>
      <color indexed="8"/>
      <name val="Calibri"/>
      <family val="2"/>
      <charset val="204"/>
    </font>
    <font>
      <b/>
      <sz val="14"/>
      <color theme="5"/>
      <name val="Tahoma"/>
      <family val="2"/>
      <charset val="204"/>
    </font>
    <font>
      <b/>
      <sz val="11"/>
      <name val="Tahoma"/>
      <family val="2"/>
    </font>
    <font>
      <sz val="12"/>
      <color theme="1"/>
      <name val="Calibri"/>
      <family val="2"/>
      <charset val="204"/>
      <scheme val="minor"/>
    </font>
    <font>
      <sz val="11"/>
      <name val="Calibri"/>
      <family val="2"/>
      <charset val="204"/>
    </font>
    <font>
      <b/>
      <sz val="11"/>
      <color theme="5"/>
      <name val="Tahoma"/>
      <family val="2"/>
    </font>
    <font>
      <sz val="11"/>
      <color indexed="8"/>
      <name val="Tahoma"/>
      <family val="2"/>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7">
    <xf numFmtId="0" fontId="0" fillId="0" borderId="0"/>
    <xf numFmtId="0" fontId="3"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8" fillId="20" borderId="2" applyNumberFormat="0" applyAlignment="0" applyProtection="0"/>
    <xf numFmtId="0" fontId="27" fillId="4" borderId="0" applyNumberFormat="0" applyBorder="0" applyAlignment="0" applyProtection="0"/>
    <xf numFmtId="0" fontId="28" fillId="20" borderId="2" applyNumberFormat="0" applyAlignment="0" applyProtection="0"/>
    <xf numFmtId="0" fontId="29" fillId="21" borderId="3" applyNumberFormat="0" applyAlignment="0" applyProtection="0"/>
    <xf numFmtId="0" fontId="30" fillId="0" borderId="4" applyNumberFormat="0" applyFill="0" applyAlignment="0" applyProtection="0"/>
    <xf numFmtId="165" fontId="13" fillId="0" borderId="0" applyFont="0" applyFill="0" applyBorder="0" applyAlignment="0" applyProtection="0"/>
    <xf numFmtId="168" fontId="13" fillId="0" borderId="0" applyFont="0" applyFill="0" applyBorder="0" applyAlignment="0" applyProtection="0"/>
    <xf numFmtId="0" fontId="29" fillId="21" borderId="3" applyNumberFormat="0" applyAlignment="0" applyProtection="0"/>
    <xf numFmtId="0" fontId="31" fillId="0" borderId="0" applyNumberFormat="0" applyFill="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32" fillId="7" borderId="2" applyNumberFormat="0" applyAlignment="0" applyProtection="0"/>
    <xf numFmtId="0" fontId="30" fillId="0" borderId="4" applyNumberFormat="0" applyFill="0" applyAlignment="0" applyProtection="0"/>
    <xf numFmtId="0" fontId="27" fillId="4" borderId="0" applyNumberFormat="0" applyBorder="0" applyAlignment="0" applyProtection="0"/>
    <xf numFmtId="0" fontId="42" fillId="0" borderId="0" applyNumberFormat="0" applyFill="0" applyBorder="0" applyAlignment="0" applyProtection="0">
      <alignment vertical="top"/>
      <protection locked="0"/>
    </xf>
    <xf numFmtId="0" fontId="33" fillId="3" borderId="0" applyNumberFormat="0" applyBorder="0" applyAlignment="0" applyProtection="0"/>
    <xf numFmtId="0" fontId="32" fillId="7" borderId="2" applyNumberFormat="0" applyAlignment="0" applyProtection="0"/>
    <xf numFmtId="164"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0" borderId="0">
      <alignment horizontal="center"/>
    </xf>
    <xf numFmtId="0" fontId="13" fillId="0" borderId="0"/>
    <xf numFmtId="0" fontId="23" fillId="0" borderId="0">
      <alignment horizontal="center"/>
    </xf>
    <xf numFmtId="0" fontId="13" fillId="0" borderId="0"/>
    <xf numFmtId="0" fontId="1" fillId="0" borderId="0"/>
    <xf numFmtId="0" fontId="1" fillId="0" borderId="0"/>
    <xf numFmtId="0" fontId="43" fillId="0" borderId="0"/>
    <xf numFmtId="0" fontId="1" fillId="0" borderId="0"/>
    <xf numFmtId="167" fontId="24" fillId="0" borderId="0"/>
    <xf numFmtId="0" fontId="1" fillId="0" borderId="0"/>
    <xf numFmtId="0" fontId="1" fillId="0" borderId="0"/>
    <xf numFmtId="0" fontId="1" fillId="0" borderId="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33" fillId="3" borderId="0" applyNumberFormat="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7" fontId="23" fillId="0" borderId="0" applyFill="0" applyBorder="0" applyProtection="0">
      <alignment horizontal="center"/>
    </xf>
    <xf numFmtId="0" fontId="35" fillId="20" borderId="9"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35" fillId="20" borderId="9" applyNumberFormat="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xf>
    <xf numFmtId="0" fontId="13" fillId="0" borderId="0" applyNumberFormat="0" applyFill="0" applyBorder="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3" fillId="0" borderId="0" applyNumberFormat="0" applyFill="0" applyBorder="0" applyProtection="0">
      <alignment horizontal="left"/>
    </xf>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23" fillId="0" borderId="0">
      <alignment horizontal="center"/>
    </xf>
    <xf numFmtId="167" fontId="24" fillId="0" borderId="0"/>
    <xf numFmtId="0" fontId="23" fillId="0" borderId="0">
      <alignment horizontal="center"/>
    </xf>
    <xf numFmtId="0" fontId="4" fillId="0" borderId="0" applyFill="0" applyProtection="0"/>
    <xf numFmtId="0" fontId="4" fillId="0" borderId="0" applyFill="0" applyProtection="0"/>
    <xf numFmtId="0" fontId="4" fillId="0" borderId="0" applyFill="0" applyProtection="0"/>
    <xf numFmtId="0" fontId="23" fillId="0" borderId="0">
      <alignment horizontal="center"/>
    </xf>
    <xf numFmtId="0" fontId="4" fillId="0" borderId="0" applyFill="0" applyProtection="0"/>
    <xf numFmtId="0" fontId="1" fillId="0" borderId="0"/>
    <xf numFmtId="0" fontId="3" fillId="0" borderId="0"/>
    <xf numFmtId="0" fontId="3" fillId="0" borderId="0"/>
    <xf numFmtId="0" fontId="3" fillId="0" borderId="0"/>
    <xf numFmtId="0" fontId="3" fillId="0" borderId="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2" fillId="0" borderId="0" applyNumberFormat="0" applyFill="0" applyBorder="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166" fontId="1" fillId="0" borderId="0" applyFon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165" fontId="1" fillId="0" borderId="0" applyFont="0" applyFill="0" applyBorder="0" applyAlignment="0" applyProtection="0"/>
    <xf numFmtId="0" fontId="4" fillId="0" borderId="0" applyFill="0" applyProtection="0"/>
    <xf numFmtId="0" fontId="1" fillId="0" borderId="0"/>
    <xf numFmtId="0" fontId="1" fillId="0" borderId="0"/>
    <xf numFmtId="0" fontId="6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4"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cellStyleXfs>
  <cellXfs count="250">
    <xf numFmtId="0" fontId="0" fillId="0" borderId="0" xfId="0"/>
    <xf numFmtId="0" fontId="46" fillId="0" borderId="0" xfId="0" applyFont="1"/>
    <xf numFmtId="0" fontId="47" fillId="0" borderId="0" xfId="0" applyFont="1" applyAlignment="1">
      <alignment horizontal="left"/>
    </xf>
    <xf numFmtId="0" fontId="48" fillId="0" borderId="0" xfId="411" applyFont="1" applyFill="1" applyAlignment="1">
      <alignment horizontal="left" vertical="center"/>
    </xf>
    <xf numFmtId="0" fontId="47" fillId="0" borderId="0" xfId="0" applyFont="1" applyAlignment="1">
      <alignment horizontal="center"/>
    </xf>
    <xf numFmtId="4" fontId="47" fillId="0" borderId="0" xfId="0" applyNumberFormat="1" applyFont="1" applyAlignment="1">
      <alignment horizontal="center" vertical="top"/>
    </xf>
    <xf numFmtId="3" fontId="47" fillId="0" borderId="0" xfId="0" applyNumberFormat="1" applyFont="1" applyAlignment="1">
      <alignment horizontal="center" vertical="center"/>
    </xf>
    <xf numFmtId="3" fontId="0" fillId="0" borderId="0" xfId="0" applyNumberFormat="1"/>
    <xf numFmtId="0" fontId="56" fillId="0" borderId="0" xfId="0" applyFont="1"/>
    <xf numFmtId="0" fontId="60" fillId="0" borderId="1" xfId="0" applyFont="1" applyFill="1" applyBorder="1" applyAlignment="1">
      <alignment horizontal="center" vertical="center"/>
    </xf>
    <xf numFmtId="169" fontId="59" fillId="0" borderId="0" xfId="410" applyNumberFormat="1" applyFont="1" applyBorder="1" applyAlignment="1">
      <alignment horizontal="center"/>
    </xf>
    <xf numFmtId="1" fontId="47" fillId="0" borderId="0" xfId="0" applyNumberFormat="1" applyFont="1" applyAlignment="1">
      <alignment horizontal="left"/>
    </xf>
    <xf numFmtId="0" fontId="57" fillId="0" borderId="12" xfId="0" applyFont="1" applyFill="1" applyBorder="1" applyAlignment="1">
      <alignment horizontal="center" vertical="center"/>
    </xf>
    <xf numFmtId="171" fontId="57" fillId="0" borderId="12" xfId="0" applyNumberFormat="1" applyFont="1" applyFill="1" applyBorder="1" applyAlignment="1">
      <alignment horizontal="center" vertical="center"/>
    </xf>
    <xf numFmtId="3" fontId="57" fillId="0" borderId="11" xfId="410" applyNumberFormat="1" applyFont="1" applyFill="1" applyBorder="1" applyAlignment="1">
      <alignment horizontal="center" vertical="center"/>
    </xf>
    <xf numFmtId="3" fontId="47" fillId="0" borderId="0" xfId="0" applyNumberFormat="1" applyFont="1" applyAlignment="1">
      <alignment horizontal="center"/>
    </xf>
    <xf numFmtId="3" fontId="57" fillId="0" borderId="12" xfId="410" applyNumberFormat="1" applyFont="1" applyFill="1" applyBorder="1" applyAlignment="1">
      <alignment horizontal="center" vertical="center"/>
    </xf>
    <xf numFmtId="0" fontId="60" fillId="0" borderId="0" xfId="0" applyFont="1" applyBorder="1" applyAlignment="1">
      <alignment horizontal="left"/>
    </xf>
    <xf numFmtId="0" fontId="60" fillId="0" borderId="1" xfId="0" applyFont="1" applyFill="1" applyBorder="1" applyAlignment="1">
      <alignment horizontal="left" vertical="center"/>
    </xf>
    <xf numFmtId="0" fontId="47" fillId="0" borderId="0" xfId="0" applyFont="1"/>
    <xf numFmtId="169" fontId="61" fillId="0" borderId="0" xfId="410" applyNumberFormat="1" applyFont="1" applyAlignment="1">
      <alignment horizontal="left"/>
    </xf>
    <xf numFmtId="3" fontId="60" fillId="0" borderId="0" xfId="0" applyNumberFormat="1" applyFont="1" applyBorder="1" applyAlignment="1">
      <alignment horizontal="left"/>
    </xf>
    <xf numFmtId="0" fontId="49" fillId="0" borderId="0" xfId="0" applyFont="1" applyAlignment="1"/>
    <xf numFmtId="49" fontId="49" fillId="0" borderId="0" xfId="410" applyNumberFormat="1" applyFont="1" applyAlignment="1">
      <alignment horizontal="center" vertical="top"/>
    </xf>
    <xf numFmtId="0" fontId="53" fillId="0" borderId="0" xfId="0" applyFont="1" applyFill="1"/>
    <xf numFmtId="172" fontId="60" fillId="0" borderId="0" xfId="0" applyNumberFormat="1" applyFont="1" applyBorder="1" applyAlignment="1">
      <alignment horizontal="left"/>
    </xf>
    <xf numFmtId="0" fontId="57" fillId="0" borderId="12" xfId="0" applyFont="1" applyFill="1" applyBorder="1" applyAlignment="1">
      <alignment horizontal="left" vertical="center"/>
    </xf>
    <xf numFmtId="0" fontId="57" fillId="0" borderId="12" xfId="0" applyFont="1" applyFill="1" applyBorder="1" applyAlignment="1">
      <alignment vertical="center"/>
    </xf>
    <xf numFmtId="3" fontId="64" fillId="0" borderId="0" xfId="0" applyNumberFormat="1" applyFont="1" applyAlignment="1">
      <alignment horizontal="left"/>
    </xf>
    <xf numFmtId="0" fontId="46" fillId="0" borderId="0" xfId="0" applyFont="1" applyAlignment="1">
      <alignment horizontal="left"/>
    </xf>
    <xf numFmtId="0" fontId="58" fillId="0" borderId="0" xfId="0" applyFont="1" applyBorder="1" applyAlignment="1">
      <alignment horizontal="left"/>
    </xf>
    <xf numFmtId="0" fontId="47" fillId="0" borderId="0" xfId="0" applyFont="1" applyBorder="1" applyAlignment="1">
      <alignment horizontal="left"/>
    </xf>
    <xf numFmtId="174" fontId="47" fillId="0" borderId="0" xfId="0" applyNumberFormat="1" applyFont="1" applyAlignment="1">
      <alignment horizontal="left"/>
    </xf>
    <xf numFmtId="0" fontId="48" fillId="0" borderId="0" xfId="0" applyFont="1" applyFill="1" applyAlignment="1">
      <alignment horizontal="left"/>
    </xf>
    <xf numFmtId="0" fontId="48" fillId="0" borderId="0" xfId="0" applyFont="1" applyFill="1" applyAlignment="1"/>
    <xf numFmtId="3" fontId="48" fillId="0" borderId="0" xfId="0" applyNumberFormat="1" applyFont="1" applyBorder="1" applyAlignment="1">
      <alignment horizontal="center"/>
    </xf>
    <xf numFmtId="3" fontId="48" fillId="0" borderId="0" xfId="0" applyNumberFormat="1" applyFont="1" applyAlignment="1">
      <alignment horizontal="center"/>
    </xf>
    <xf numFmtId="175" fontId="47" fillId="0" borderId="0" xfId="0" applyNumberFormat="1" applyFont="1" applyAlignment="1">
      <alignment horizontal="left"/>
    </xf>
    <xf numFmtId="3" fontId="60" fillId="0" borderId="1" xfId="0" applyNumberFormat="1" applyFont="1" applyFill="1" applyBorder="1" applyAlignment="1">
      <alignment horizontal="center" vertical="center"/>
    </xf>
    <xf numFmtId="0" fontId="67" fillId="0" borderId="0" xfId="0" applyFont="1" applyAlignment="1">
      <alignment horizontal="left"/>
    </xf>
    <xf numFmtId="0" fontId="48" fillId="0" borderId="0" xfId="0" applyFont="1" applyAlignment="1">
      <alignment horizontal="left"/>
    </xf>
    <xf numFmtId="3" fontId="61" fillId="0" borderId="0" xfId="410" applyNumberFormat="1" applyFont="1" applyAlignment="1">
      <alignment horizontal="center"/>
    </xf>
    <xf numFmtId="3" fontId="46" fillId="0" borderId="0" xfId="0" applyNumberFormat="1" applyFont="1"/>
    <xf numFmtId="167" fontId="47" fillId="0" borderId="0" xfId="0" applyNumberFormat="1" applyFont="1" applyAlignment="1">
      <alignment horizontal="left"/>
    </xf>
    <xf numFmtId="0" fontId="61" fillId="0" borderId="0" xfId="0" applyFont="1"/>
    <xf numFmtId="3" fontId="60" fillId="0" borderId="0" xfId="0" applyNumberFormat="1" applyFont="1" applyAlignment="1">
      <alignment horizontal="center"/>
    </xf>
    <xf numFmtId="0" fontId="60" fillId="0" borderId="1" xfId="0" applyFont="1" applyFill="1" applyBorder="1"/>
    <xf numFmtId="0" fontId="48" fillId="0" borderId="0" xfId="0" applyFont="1" applyFill="1" applyAlignment="1">
      <alignment vertical="center"/>
    </xf>
    <xf numFmtId="0" fontId="48" fillId="0" borderId="1" xfId="0" applyFont="1" applyFill="1" applyBorder="1" applyAlignment="1"/>
    <xf numFmtId="0" fontId="65" fillId="0" borderId="1" xfId="0" applyFont="1" applyFill="1" applyBorder="1" applyAlignment="1"/>
    <xf numFmtId="0" fontId="53" fillId="0" borderId="0" xfId="0" applyFont="1" applyFill="1" applyAlignment="1"/>
    <xf numFmtId="169" fontId="48" fillId="0" borderId="0" xfId="0" applyNumberFormat="1" applyFont="1" applyFill="1" applyBorder="1" applyAlignment="1">
      <alignment horizontal="left"/>
    </xf>
    <xf numFmtId="169" fontId="49" fillId="0" borderId="0" xfId="410" applyNumberFormat="1" applyFont="1" applyFill="1" applyAlignment="1">
      <alignment vertical="center"/>
    </xf>
    <xf numFmtId="3" fontId="0" fillId="0" borderId="0" xfId="0" applyNumberFormat="1" applyAlignment="1">
      <alignment horizontal="center"/>
    </xf>
    <xf numFmtId="3" fontId="48" fillId="0" borderId="0" xfId="0" applyNumberFormat="1" applyFont="1" applyAlignment="1">
      <alignment horizontal="center" vertical="center"/>
    </xf>
    <xf numFmtId="3" fontId="53" fillId="0" borderId="0" xfId="0" applyNumberFormat="1" applyFont="1" applyAlignment="1">
      <alignment horizontal="center"/>
    </xf>
    <xf numFmtId="1" fontId="65" fillId="0" borderId="12" xfId="0" applyNumberFormat="1" applyFont="1" applyFill="1" applyBorder="1" applyAlignment="1">
      <alignment horizontal="center" vertical="center"/>
    </xf>
    <xf numFmtId="0" fontId="60" fillId="0" borderId="1" xfId="0" applyFont="1" applyFill="1" applyBorder="1" applyAlignment="1">
      <alignment horizontal="center"/>
    </xf>
    <xf numFmtId="3" fontId="60" fillId="0" borderId="0" xfId="0" applyNumberFormat="1" applyFont="1" applyFill="1" applyAlignment="1">
      <alignment horizontal="center"/>
    </xf>
    <xf numFmtId="3" fontId="57" fillId="0" borderId="12" xfId="0" applyNumberFormat="1" applyFont="1" applyFill="1" applyBorder="1" applyAlignment="1">
      <alignment horizontal="center" vertical="center"/>
    </xf>
    <xf numFmtId="165" fontId="48" fillId="0" borderId="0" xfId="411" applyNumberFormat="1" applyFont="1" applyFill="1" applyAlignment="1">
      <alignment horizontal="left" vertical="center"/>
    </xf>
    <xf numFmtId="0" fontId="60" fillId="0" borderId="1" xfId="0" applyFont="1" applyFill="1" applyBorder="1" applyAlignment="1">
      <alignment horizontal="left"/>
    </xf>
    <xf numFmtId="0" fontId="60" fillId="0" borderId="1" xfId="378" applyFont="1" applyFill="1" applyBorder="1" applyAlignment="1">
      <alignment horizontal="left" vertical="center"/>
    </xf>
    <xf numFmtId="0" fontId="60" fillId="0" borderId="1" xfId="443" applyFont="1" applyFill="1" applyBorder="1" applyAlignment="1">
      <alignment horizontal="left" vertical="center" shrinkToFit="1"/>
    </xf>
    <xf numFmtId="4" fontId="60" fillId="0" borderId="1" xfId="0" applyNumberFormat="1" applyFont="1" applyFill="1" applyBorder="1" applyAlignment="1">
      <alignment horizontal="left" vertical="center"/>
    </xf>
    <xf numFmtId="3" fontId="46" fillId="0" borderId="0" xfId="0" applyNumberFormat="1" applyFont="1" applyAlignment="1">
      <alignment horizontal="center"/>
    </xf>
    <xf numFmtId="3" fontId="60" fillId="0" borderId="1" xfId="443" applyNumberFormat="1" applyFont="1" applyFill="1" applyBorder="1" applyAlignment="1">
      <alignment horizontal="center" vertical="center" shrinkToFit="1"/>
    </xf>
    <xf numFmtId="3" fontId="67" fillId="0" borderId="0" xfId="0" applyNumberFormat="1" applyFont="1" applyAlignment="1">
      <alignment horizontal="left"/>
    </xf>
    <xf numFmtId="0" fontId="46" fillId="0" borderId="0" xfId="0" applyFont="1" applyAlignment="1">
      <alignment horizontal="center"/>
    </xf>
    <xf numFmtId="1" fontId="61" fillId="0" borderId="0" xfId="410" applyNumberFormat="1" applyFont="1" applyAlignment="1">
      <alignment horizontal="left"/>
    </xf>
    <xf numFmtId="1" fontId="61" fillId="0" borderId="0" xfId="410" applyNumberFormat="1" applyFont="1" applyAlignment="1">
      <alignment horizontal="center"/>
    </xf>
    <xf numFmtId="1" fontId="47" fillId="0" borderId="0" xfId="0" applyNumberFormat="1" applyFont="1" applyAlignment="1">
      <alignment horizontal="center" vertical="top"/>
    </xf>
    <xf numFmtId="1" fontId="65" fillId="0" borderId="12" xfId="0" applyNumberFormat="1" applyFont="1" applyFill="1" applyBorder="1" applyAlignment="1">
      <alignment vertical="center"/>
    </xf>
    <xf numFmtId="1" fontId="48" fillId="0" borderId="0" xfId="0" applyNumberFormat="1" applyFont="1" applyAlignment="1"/>
    <xf numFmtId="0" fontId="48" fillId="0" borderId="0" xfId="0" applyFont="1" applyAlignment="1"/>
    <xf numFmtId="0" fontId="60" fillId="0" borderId="1" xfId="425" applyFont="1" applyFill="1" applyBorder="1" applyAlignment="1" applyProtection="1">
      <alignment horizontal="left"/>
    </xf>
    <xf numFmtId="14" fontId="60" fillId="0" borderId="1" xfId="0" applyNumberFormat="1" applyFont="1" applyFill="1" applyBorder="1" applyAlignment="1">
      <alignment horizontal="center" vertical="center"/>
    </xf>
    <xf numFmtId="0" fontId="60" fillId="0" borderId="1" xfId="443" applyFont="1" applyFill="1" applyBorder="1" applyAlignment="1">
      <alignment horizontal="center" vertical="center" wrapText="1" shrinkToFit="1"/>
    </xf>
    <xf numFmtId="0" fontId="60" fillId="0" borderId="1" xfId="425" applyFont="1" applyFill="1" applyBorder="1" applyAlignment="1" applyProtection="1">
      <alignment horizontal="center"/>
    </xf>
    <xf numFmtId="176" fontId="60" fillId="0" borderId="1" xfId="425" applyNumberFormat="1" applyFont="1" applyFill="1" applyBorder="1" applyAlignment="1" applyProtection="1">
      <alignment horizontal="center"/>
    </xf>
    <xf numFmtId="3" fontId="60" fillId="0" borderId="1" xfId="425" applyNumberFormat="1" applyFont="1" applyFill="1" applyBorder="1" applyAlignment="1" applyProtection="1">
      <alignment horizontal="center"/>
    </xf>
    <xf numFmtId="0" fontId="60" fillId="0" borderId="1" xfId="378" applyFont="1" applyFill="1" applyBorder="1" applyAlignment="1">
      <alignment horizontal="center" vertical="center"/>
    </xf>
    <xf numFmtId="14" fontId="60" fillId="0" borderId="1" xfId="378" applyNumberFormat="1" applyFont="1" applyFill="1" applyBorder="1" applyAlignment="1">
      <alignment horizontal="center" vertical="center"/>
    </xf>
    <xf numFmtId="165" fontId="53" fillId="0" borderId="0" xfId="0" applyNumberFormat="1" applyFont="1" applyFill="1" applyAlignment="1"/>
    <xf numFmtId="171" fontId="57" fillId="0" borderId="13" xfId="0" applyNumberFormat="1" applyFont="1" applyFill="1" applyBorder="1" applyAlignment="1">
      <alignment horizontal="center" vertical="center"/>
    </xf>
    <xf numFmtId="0" fontId="49" fillId="0" borderId="0" xfId="0" applyFont="1" applyFill="1" applyAlignment="1"/>
    <xf numFmtId="0" fontId="60" fillId="0" borderId="1" xfId="0" applyFont="1" applyBorder="1"/>
    <xf numFmtId="14" fontId="60" fillId="0" borderId="1" xfId="444" applyNumberFormat="1" applyFont="1" applyFill="1" applyBorder="1" applyAlignment="1">
      <alignment horizontal="center" vertical="center"/>
    </xf>
    <xf numFmtId="0" fontId="60" fillId="0" borderId="15" xfId="0" applyFont="1" applyFill="1" applyBorder="1"/>
    <xf numFmtId="3" fontId="60" fillId="0" borderId="1" xfId="411" applyNumberFormat="1" applyFont="1" applyFill="1" applyBorder="1" applyAlignment="1" applyProtection="1">
      <alignment horizontal="left"/>
    </xf>
    <xf numFmtId="3" fontId="60" fillId="0" borderId="0" xfId="425" applyNumberFormat="1" applyFont="1" applyFill="1" applyBorder="1" applyProtection="1"/>
    <xf numFmtId="0" fontId="60" fillId="0" borderId="0" xfId="0" applyFont="1" applyFill="1" applyBorder="1" applyAlignment="1">
      <alignment horizontal="left"/>
    </xf>
    <xf numFmtId="0" fontId="60" fillId="0" borderId="0" xfId="425" applyFont="1" applyFill="1" applyBorder="1" applyProtection="1"/>
    <xf numFmtId="0" fontId="60" fillId="0" borderId="0" xfId="425" applyFont="1" applyFill="1" applyBorder="1" applyAlignment="1" applyProtection="1">
      <alignment horizontal="center"/>
    </xf>
    <xf numFmtId="0" fontId="60" fillId="0" borderId="0" xfId="0" applyFont="1" applyBorder="1"/>
    <xf numFmtId="3" fontId="65" fillId="0" borderId="11" xfId="410" applyNumberFormat="1" applyFont="1" applyFill="1" applyBorder="1" applyAlignment="1">
      <alignment horizontal="center" vertical="center"/>
    </xf>
    <xf numFmtId="3" fontId="68" fillId="0" borderId="0" xfId="0" applyNumberFormat="1" applyFont="1" applyAlignment="1">
      <alignment horizontal="center" vertical="center"/>
    </xf>
    <xf numFmtId="3" fontId="60" fillId="0" borderId="0" xfId="410" applyNumberFormat="1" applyFont="1" applyFill="1" applyBorder="1" applyAlignment="1">
      <alignment horizontal="center"/>
    </xf>
    <xf numFmtId="3" fontId="46" fillId="0" borderId="0" xfId="0" applyNumberFormat="1" applyFont="1" applyAlignment="1">
      <alignment horizontal="left"/>
    </xf>
    <xf numFmtId="3" fontId="47" fillId="0" borderId="0" xfId="0" applyNumberFormat="1" applyFont="1" applyAlignment="1">
      <alignment horizontal="center" vertical="top"/>
    </xf>
    <xf numFmtId="0" fontId="60" fillId="0" borderId="0" xfId="0" applyFont="1" applyFill="1" applyAlignment="1"/>
    <xf numFmtId="0" fontId="60" fillId="0" borderId="0" xfId="0" applyFont="1" applyFill="1" applyAlignment="1">
      <alignment horizontal="left"/>
    </xf>
    <xf numFmtId="0" fontId="60" fillId="0" borderId="0" xfId="0" applyFont="1" applyFill="1"/>
    <xf numFmtId="0" fontId="53" fillId="0" borderId="0" xfId="0" applyFont="1" applyFill="1" applyAlignment="1">
      <alignment vertical="center"/>
    </xf>
    <xf numFmtId="169" fontId="48" fillId="0" borderId="0" xfId="0" applyNumberFormat="1" applyFont="1" applyFill="1" applyBorder="1" applyAlignment="1"/>
    <xf numFmtId="169" fontId="53" fillId="0" borderId="0" xfId="0" applyNumberFormat="1" applyFont="1" applyFill="1" applyAlignment="1"/>
    <xf numFmtId="3" fontId="53" fillId="0" borderId="0" xfId="0" applyNumberFormat="1" applyFont="1" applyFill="1" applyAlignment="1"/>
    <xf numFmtId="0" fontId="48" fillId="0" borderId="0" xfId="411" applyFont="1" applyFill="1" applyAlignment="1">
      <alignment vertical="center"/>
    </xf>
    <xf numFmtId="49" fontId="64" fillId="0" borderId="0" xfId="0" applyNumberFormat="1" applyFont="1" applyFill="1" applyAlignment="1">
      <alignment horizontal="right" vertical="center"/>
    </xf>
    <xf numFmtId="49" fontId="57" fillId="0" borderId="1" xfId="0" applyNumberFormat="1" applyFont="1" applyFill="1" applyBorder="1" applyAlignment="1">
      <alignment horizontal="right" vertical="center"/>
    </xf>
    <xf numFmtId="49" fontId="60" fillId="0" borderId="1" xfId="0" applyNumberFormat="1" applyFont="1" applyFill="1" applyBorder="1" applyAlignment="1">
      <alignment horizontal="right" vertical="center"/>
    </xf>
    <xf numFmtId="0" fontId="60" fillId="0" borderId="1" xfId="445" applyFont="1" applyFill="1" applyBorder="1" applyAlignment="1">
      <alignment horizontal="left" vertical="center"/>
    </xf>
    <xf numFmtId="0" fontId="60" fillId="0" borderId="1" xfId="443" applyFont="1" applyFill="1" applyBorder="1" applyAlignment="1">
      <alignment horizontal="center" vertical="center" shrinkToFit="1"/>
    </xf>
    <xf numFmtId="14" fontId="60" fillId="0" borderId="1" xfId="445" applyNumberFormat="1" applyFont="1" applyFill="1" applyBorder="1" applyAlignment="1">
      <alignment horizontal="center" vertical="center"/>
    </xf>
    <xf numFmtId="0" fontId="61" fillId="0" borderId="1" xfId="0" applyFont="1" applyFill="1" applyBorder="1" applyAlignment="1">
      <alignment horizontal="center"/>
    </xf>
    <xf numFmtId="0" fontId="60" fillId="0" borderId="1" xfId="425" applyFont="1" applyFill="1" applyBorder="1" applyProtection="1"/>
    <xf numFmtId="3" fontId="61" fillId="0" borderId="1" xfId="0" applyNumberFormat="1" applyFont="1" applyFill="1" applyBorder="1" applyAlignment="1">
      <alignment horizontal="center"/>
    </xf>
    <xf numFmtId="176" fontId="60" fillId="0" borderId="15" xfId="425" applyNumberFormat="1" applyFont="1" applyFill="1" applyBorder="1" applyAlignment="1" applyProtection="1">
      <alignment horizontal="center"/>
    </xf>
    <xf numFmtId="170" fontId="48" fillId="0" borderId="0" xfId="0" applyNumberFormat="1" applyFont="1" applyAlignment="1">
      <alignment horizontal="left"/>
    </xf>
    <xf numFmtId="0" fontId="60" fillId="0" borderId="15" xfId="425" applyFont="1" applyFill="1" applyBorder="1" applyAlignment="1" applyProtection="1">
      <alignment horizontal="center"/>
    </xf>
    <xf numFmtId="3" fontId="62" fillId="0" borderId="0" xfId="0" applyNumberFormat="1" applyFont="1" applyFill="1" applyAlignment="1">
      <alignment horizontal="left"/>
    </xf>
    <xf numFmtId="3" fontId="48" fillId="0" borderId="0" xfId="0" applyNumberFormat="1" applyFont="1" applyFill="1" applyAlignment="1">
      <alignment horizontal="center"/>
    </xf>
    <xf numFmtId="3" fontId="53" fillId="0" borderId="0" xfId="0" applyNumberFormat="1" applyFont="1" applyFill="1" applyAlignment="1">
      <alignment horizontal="center"/>
    </xf>
    <xf numFmtId="0" fontId="53" fillId="0" borderId="0" xfId="0" applyFont="1" applyFill="1" applyAlignment="1">
      <alignment horizontal="left"/>
    </xf>
    <xf numFmtId="3" fontId="48" fillId="0" borderId="1" xfId="0" applyNumberFormat="1" applyFont="1" applyBorder="1" applyAlignment="1">
      <alignment horizontal="left"/>
    </xf>
    <xf numFmtId="3" fontId="65" fillId="0" borderId="1" xfId="0" applyNumberFormat="1" applyFont="1" applyBorder="1" applyAlignment="1">
      <alignment horizontal="left"/>
    </xf>
    <xf numFmtId="0" fontId="0" fillId="0" borderId="0" xfId="0" applyAlignment="1">
      <alignment horizontal="left"/>
    </xf>
    <xf numFmtId="3" fontId="47" fillId="0" borderId="0" xfId="0" applyNumberFormat="1" applyFont="1" applyAlignment="1">
      <alignment horizontal="left"/>
    </xf>
    <xf numFmtId="0" fontId="57" fillId="0" borderId="1" xfId="0" applyFont="1" applyFill="1" applyBorder="1" applyAlignment="1">
      <alignment horizontal="right"/>
    </xf>
    <xf numFmtId="1" fontId="57" fillId="0" borderId="1" xfId="0" applyNumberFormat="1" applyFont="1" applyFill="1" applyBorder="1" applyAlignment="1">
      <alignment horizontal="right" vertical="center"/>
    </xf>
    <xf numFmtId="1" fontId="60" fillId="0" borderId="1" xfId="0" applyNumberFormat="1" applyFont="1" applyFill="1" applyBorder="1" applyAlignment="1">
      <alignment horizontal="right" vertical="center"/>
    </xf>
    <xf numFmtId="169" fontId="49" fillId="0" borderId="0" xfId="410" applyNumberFormat="1" applyFont="1" applyFill="1" applyAlignment="1">
      <alignment vertical="center"/>
    </xf>
    <xf numFmtId="1" fontId="60" fillId="0" borderId="1" xfId="0" applyNumberFormat="1" applyFont="1" applyBorder="1" applyAlignment="1">
      <alignment horizontal="center"/>
    </xf>
    <xf numFmtId="0" fontId="60" fillId="24" borderId="1" xfId="443" applyFont="1" applyFill="1" applyBorder="1" applyAlignment="1">
      <alignment horizontal="center" vertical="center" shrinkToFit="1"/>
    </xf>
    <xf numFmtId="0" fontId="47" fillId="0" borderId="0" xfId="0" applyNumberFormat="1" applyFont="1" applyAlignment="1">
      <alignment horizontal="center" vertical="top"/>
    </xf>
    <xf numFmtId="0" fontId="65" fillId="0" borderId="12" xfId="0" applyFont="1" applyFill="1" applyBorder="1" applyAlignment="1">
      <alignment horizontal="center" vertical="center"/>
    </xf>
    <xf numFmtId="0" fontId="65" fillId="0" borderId="12" xfId="0" applyFont="1" applyFill="1" applyBorder="1" applyAlignment="1">
      <alignment horizontal="left" vertical="center"/>
    </xf>
    <xf numFmtId="3" fontId="65" fillId="0" borderId="12" xfId="410" applyNumberFormat="1" applyFont="1" applyFill="1" applyBorder="1" applyAlignment="1">
      <alignment horizontal="center" vertical="center"/>
    </xf>
    <xf numFmtId="171" fontId="65" fillId="0" borderId="12" xfId="0" applyNumberFormat="1" applyFont="1" applyFill="1" applyBorder="1" applyAlignment="1">
      <alignment horizontal="center" vertical="center"/>
    </xf>
    <xf numFmtId="1" fontId="60" fillId="0" borderId="1" xfId="445" applyNumberFormat="1" applyFont="1" applyFill="1" applyBorder="1" applyAlignment="1">
      <alignment horizontal="center"/>
    </xf>
    <xf numFmtId="14" fontId="60" fillId="0" borderId="1" xfId="0" applyNumberFormat="1" applyFont="1" applyFill="1" applyBorder="1" applyAlignment="1">
      <alignment horizontal="center"/>
    </xf>
    <xf numFmtId="1" fontId="60" fillId="0" borderId="1" xfId="0" applyNumberFormat="1" applyFont="1" applyFill="1" applyBorder="1" applyAlignment="1">
      <alignment horizontal="center"/>
    </xf>
    <xf numFmtId="176" fontId="61" fillId="0" borderId="17" xfId="0" applyNumberFormat="1" applyFont="1" applyBorder="1" applyAlignment="1">
      <alignment horizontal="center"/>
    </xf>
    <xf numFmtId="0" fontId="47" fillId="0" borderId="0" xfId="0" applyFont="1" applyAlignment="1">
      <alignment horizontal="right"/>
    </xf>
    <xf numFmtId="3" fontId="60" fillId="0" borderId="1" xfId="0" applyNumberFormat="1" applyFont="1" applyFill="1" applyBorder="1" applyAlignment="1">
      <alignment horizontal="center"/>
    </xf>
    <xf numFmtId="0" fontId="60" fillId="0" borderId="15" xfId="425" applyFont="1" applyFill="1" applyBorder="1" applyAlignment="1" applyProtection="1">
      <alignment horizontal="left"/>
    </xf>
    <xf numFmtId="0" fontId="60" fillId="0" borderId="1" xfId="0" applyFont="1" applyBorder="1" applyAlignment="1">
      <alignment horizontal="left"/>
    </xf>
    <xf numFmtId="3" fontId="60" fillId="24" borderId="1" xfId="0" applyNumberFormat="1" applyFont="1" applyFill="1" applyBorder="1" applyAlignment="1">
      <alignment horizontal="center" vertical="center"/>
    </xf>
    <xf numFmtId="0" fontId="60" fillId="24" borderId="1" xfId="446" applyFont="1" applyFill="1" applyBorder="1" applyAlignment="1">
      <alignment horizontal="left" vertical="center"/>
    </xf>
    <xf numFmtId="1" fontId="60" fillId="0" borderId="1" xfId="446" applyNumberFormat="1" applyFont="1" applyBorder="1" applyAlignment="1">
      <alignment horizontal="center"/>
    </xf>
    <xf numFmtId="14" fontId="60" fillId="24" borderId="1" xfId="446" applyNumberFormat="1" applyFont="1" applyFill="1" applyBorder="1" applyAlignment="1">
      <alignment horizontal="center" vertical="center"/>
    </xf>
    <xf numFmtId="3" fontId="60" fillId="0" borderId="15" xfId="0" applyNumberFormat="1" applyFont="1" applyFill="1" applyBorder="1" applyAlignment="1">
      <alignment horizontal="center" vertical="center"/>
    </xf>
    <xf numFmtId="0" fontId="60" fillId="0" borderId="15" xfId="446" applyFont="1" applyFill="1" applyBorder="1"/>
    <xf numFmtId="0" fontId="60" fillId="0" borderId="15" xfId="443" applyFont="1" applyFill="1" applyBorder="1" applyAlignment="1">
      <alignment horizontal="center" vertical="center" shrinkToFit="1"/>
    </xf>
    <xf numFmtId="0" fontId="60" fillId="0" borderId="15" xfId="443" applyFont="1" applyFill="1" applyBorder="1" applyAlignment="1">
      <alignment horizontal="center" vertical="center" wrapText="1" shrinkToFit="1"/>
    </xf>
    <xf numFmtId="0" fontId="60" fillId="0" borderId="15" xfId="446" applyFont="1" applyFill="1" applyBorder="1" applyAlignment="1">
      <alignment horizontal="center"/>
    </xf>
    <xf numFmtId="14" fontId="60" fillId="0" borderId="15" xfId="446" applyNumberFormat="1" applyFont="1" applyFill="1" applyBorder="1" applyAlignment="1">
      <alignment horizontal="center"/>
    </xf>
    <xf numFmtId="3" fontId="60" fillId="0" borderId="1" xfId="410" applyNumberFormat="1" applyFont="1" applyFill="1" applyBorder="1" applyAlignment="1">
      <alignment horizontal="center" vertical="center"/>
    </xf>
    <xf numFmtId="0" fontId="60" fillId="0" borderId="1" xfId="434" applyFont="1" applyFill="1" applyBorder="1" applyAlignment="1">
      <alignment horizontal="left" vertical="center"/>
    </xf>
    <xf numFmtId="3" fontId="60" fillId="0" borderId="1" xfId="434" applyNumberFormat="1" applyFont="1" applyFill="1" applyBorder="1" applyAlignment="1">
      <alignment horizontal="center" vertical="center"/>
    </xf>
    <xf numFmtId="176" fontId="60" fillId="0" borderId="1" xfId="0" applyNumberFormat="1" applyFont="1" applyFill="1" applyBorder="1" applyAlignment="1">
      <alignment horizontal="center"/>
    </xf>
    <xf numFmtId="0" fontId="69" fillId="0" borderId="1" xfId="425" applyFont="1" applyFill="1" applyBorder="1" applyProtection="1"/>
    <xf numFmtId="0" fontId="69" fillId="0" borderId="1" xfId="425" applyFont="1" applyFill="1" applyBorder="1" applyAlignment="1" applyProtection="1">
      <alignment horizontal="left"/>
    </xf>
    <xf numFmtId="0" fontId="69" fillId="0" borderId="1" xfId="425" applyFont="1" applyFill="1" applyBorder="1" applyAlignment="1" applyProtection="1">
      <alignment horizontal="center"/>
    </xf>
    <xf numFmtId="0" fontId="60" fillId="0" borderId="17" xfId="0" applyFont="1" applyFill="1" applyBorder="1" applyAlignment="1">
      <alignment horizontal="left"/>
    </xf>
    <xf numFmtId="169" fontId="60" fillId="0" borderId="18" xfId="410" applyNumberFormat="1" applyFont="1" applyFill="1" applyBorder="1" applyAlignment="1">
      <alignment horizontal="center"/>
    </xf>
    <xf numFmtId="176" fontId="69" fillId="0" borderId="1" xfId="425" applyNumberFormat="1" applyFont="1" applyFill="1" applyBorder="1" applyAlignment="1" applyProtection="1">
      <alignment horizontal="center"/>
    </xf>
    <xf numFmtId="0" fontId="69" fillId="0" borderId="15" xfId="425" applyFont="1" applyFill="1" applyBorder="1" applyProtection="1"/>
    <xf numFmtId="0" fontId="69" fillId="0" borderId="15" xfId="425" applyFont="1" applyFill="1" applyBorder="1" applyAlignment="1" applyProtection="1">
      <alignment horizontal="left"/>
    </xf>
    <xf numFmtId="0" fontId="69" fillId="0" borderId="15" xfId="425" applyFont="1" applyFill="1" applyBorder="1" applyAlignment="1" applyProtection="1">
      <alignment horizontal="center"/>
    </xf>
    <xf numFmtId="0" fontId="60" fillId="0" borderId="16" xfId="0" applyFont="1" applyFill="1" applyBorder="1" applyAlignment="1">
      <alignment horizontal="left"/>
    </xf>
    <xf numFmtId="0" fontId="69" fillId="0" borderId="0" xfId="425" applyFont="1" applyFill="1" applyBorder="1" applyProtection="1"/>
    <xf numFmtId="0" fontId="69" fillId="0" borderId="0" xfId="425" applyFont="1" applyFill="1" applyBorder="1" applyAlignment="1" applyProtection="1">
      <alignment horizontal="left"/>
    </xf>
    <xf numFmtId="0" fontId="69" fillId="0" borderId="0" xfId="425" applyFont="1" applyFill="1" applyBorder="1" applyAlignment="1" applyProtection="1">
      <alignment horizontal="center"/>
    </xf>
    <xf numFmtId="169" fontId="60" fillId="0" borderId="0" xfId="410" applyNumberFormat="1" applyFont="1" applyFill="1" applyBorder="1" applyAlignment="1">
      <alignment horizontal="center"/>
    </xf>
    <xf numFmtId="176" fontId="69" fillId="0" borderId="0" xfId="425" applyNumberFormat="1" applyFont="1" applyFill="1" applyBorder="1" applyAlignment="1" applyProtection="1">
      <alignment horizontal="center"/>
    </xf>
    <xf numFmtId="3" fontId="69" fillId="0" borderId="18" xfId="425" applyNumberFormat="1" applyFont="1" applyFill="1" applyBorder="1" applyAlignment="1" applyProtection="1">
      <alignment horizontal="center"/>
    </xf>
    <xf numFmtId="3" fontId="69" fillId="0" borderId="1" xfId="425" applyNumberFormat="1" applyFont="1" applyFill="1" applyBorder="1" applyAlignment="1" applyProtection="1">
      <alignment horizontal="center"/>
    </xf>
    <xf numFmtId="3" fontId="69" fillId="0" borderId="1" xfId="411" applyNumberFormat="1" applyFont="1" applyFill="1" applyBorder="1" applyAlignment="1" applyProtection="1">
      <alignment horizontal="center"/>
    </xf>
    <xf numFmtId="3" fontId="69" fillId="0" borderId="0" xfId="411" applyNumberFormat="1" applyFont="1" applyFill="1" applyBorder="1" applyAlignment="1" applyProtection="1">
      <alignment horizontal="center"/>
    </xf>
    <xf numFmtId="3" fontId="60" fillId="24" borderId="1" xfId="446" applyNumberFormat="1" applyFont="1" applyFill="1" applyBorder="1" applyAlignment="1">
      <alignment horizontal="center" vertical="center"/>
    </xf>
    <xf numFmtId="3" fontId="60" fillId="0" borderId="18" xfId="410" applyNumberFormat="1" applyFont="1" applyFill="1" applyBorder="1" applyAlignment="1">
      <alignment horizontal="center"/>
    </xf>
    <xf numFmtId="3" fontId="60" fillId="0" borderId="14" xfId="410" applyNumberFormat="1" applyFont="1" applyFill="1" applyBorder="1" applyAlignment="1">
      <alignment horizontal="center"/>
    </xf>
    <xf numFmtId="3" fontId="60" fillId="0" borderId="15" xfId="446" applyNumberFormat="1" applyFont="1" applyFill="1" applyBorder="1" applyAlignment="1">
      <alignment horizontal="center"/>
    </xf>
    <xf numFmtId="0" fontId="60" fillId="0" borderId="1" xfId="445" applyFont="1" applyFill="1" applyBorder="1" applyAlignment="1">
      <alignment horizontal="center" vertical="center"/>
    </xf>
    <xf numFmtId="169" fontId="60" fillId="0" borderId="1" xfId="410" applyNumberFormat="1" applyFont="1" applyFill="1" applyBorder="1" applyAlignment="1">
      <alignment horizontal="center"/>
    </xf>
    <xf numFmtId="0" fontId="60" fillId="25" borderId="1" xfId="0" applyFont="1" applyFill="1" applyBorder="1" applyAlignment="1">
      <alignment vertical="top" wrapText="1"/>
    </xf>
    <xf numFmtId="176" fontId="61" fillId="0" borderId="0" xfId="0" applyNumberFormat="1" applyFont="1" applyBorder="1" applyAlignment="1">
      <alignment horizontal="center"/>
    </xf>
    <xf numFmtId="0" fontId="60" fillId="0" borderId="1" xfId="443" applyFont="1" applyFill="1" applyBorder="1" applyAlignment="1">
      <alignment vertical="center" shrinkToFit="1"/>
    </xf>
    <xf numFmtId="0" fontId="60" fillId="0" borderId="1" xfId="445" applyFont="1" applyFill="1" applyBorder="1" applyAlignment="1">
      <alignment vertical="center"/>
    </xf>
    <xf numFmtId="4" fontId="60" fillId="0" borderId="1" xfId="0" applyNumberFormat="1" applyFont="1" applyFill="1" applyBorder="1" applyAlignment="1">
      <alignment vertical="center"/>
    </xf>
    <xf numFmtId="0" fontId="60" fillId="0" borderId="1" xfId="0" applyFont="1" applyFill="1" applyBorder="1" applyAlignment="1">
      <alignment vertical="center"/>
    </xf>
    <xf numFmtId="4" fontId="60" fillId="0" borderId="1" xfId="378" applyNumberFormat="1" applyFont="1" applyFill="1" applyBorder="1" applyAlignment="1">
      <alignment vertical="center"/>
    </xf>
    <xf numFmtId="0" fontId="60" fillId="0" borderId="1" xfId="0" applyFont="1" applyFill="1" applyBorder="1" applyAlignment="1"/>
    <xf numFmtId="0" fontId="60" fillId="0" borderId="1" xfId="425" applyFont="1" applyFill="1" applyBorder="1" applyAlignment="1" applyProtection="1"/>
    <xf numFmtId="0" fontId="69" fillId="0" borderId="1" xfId="425" applyFont="1" applyFill="1" applyBorder="1" applyAlignment="1" applyProtection="1"/>
    <xf numFmtId="0" fontId="69" fillId="0" borderId="0" xfId="425" applyFont="1" applyFill="1" applyBorder="1" applyAlignment="1" applyProtection="1"/>
    <xf numFmtId="169" fontId="47" fillId="0" borderId="0" xfId="410" applyNumberFormat="1" applyFont="1" applyAlignment="1">
      <alignment vertical="center"/>
    </xf>
    <xf numFmtId="0" fontId="0" fillId="0" borderId="0" xfId="0" applyAlignment="1"/>
    <xf numFmtId="170" fontId="47" fillId="0" borderId="0" xfId="410" applyNumberFormat="1" applyFont="1" applyAlignment="1">
      <alignment vertical="center"/>
    </xf>
    <xf numFmtId="173" fontId="47" fillId="0" borderId="0" xfId="410" applyNumberFormat="1" applyFont="1" applyAlignment="1">
      <alignment vertical="center"/>
    </xf>
    <xf numFmtId="14" fontId="60" fillId="0" borderId="1" xfId="378" applyNumberFormat="1" applyFont="1" applyFill="1" applyBorder="1" applyAlignment="1">
      <alignment horizontal="left" vertical="center"/>
    </xf>
    <xf numFmtId="0" fontId="60" fillId="25" borderId="1" xfId="0" applyFont="1" applyFill="1" applyBorder="1" applyAlignment="1">
      <alignment horizontal="left" vertical="top" wrapText="1"/>
    </xf>
    <xf numFmtId="0" fontId="60" fillId="0" borderId="1" xfId="0" applyFont="1" applyBorder="1" applyAlignment="1"/>
    <xf numFmtId="1" fontId="61" fillId="0" borderId="1" xfId="0" applyNumberFormat="1" applyFont="1" applyFill="1" applyBorder="1" applyAlignment="1">
      <alignment horizontal="center"/>
    </xf>
    <xf numFmtId="1" fontId="60" fillId="0" borderId="1" xfId="425" applyNumberFormat="1" applyFont="1" applyFill="1" applyBorder="1" applyAlignment="1" applyProtection="1">
      <alignment horizontal="center"/>
    </xf>
    <xf numFmtId="1" fontId="69" fillId="0" borderId="1" xfId="425" applyNumberFormat="1" applyFont="1" applyFill="1" applyBorder="1" applyAlignment="1" applyProtection="1">
      <alignment horizontal="center"/>
    </xf>
    <xf numFmtId="1" fontId="69" fillId="0" borderId="0" xfId="425" applyNumberFormat="1" applyFont="1" applyFill="1" applyBorder="1" applyAlignment="1" applyProtection="1">
      <alignment horizontal="center"/>
    </xf>
    <xf numFmtId="1" fontId="48" fillId="0" borderId="0" xfId="0" applyNumberFormat="1" applyFont="1" applyFill="1" applyAlignment="1">
      <alignment horizontal="center"/>
    </xf>
    <xf numFmtId="3" fontId="60" fillId="0" borderId="15" xfId="411" applyNumberFormat="1" applyFont="1" applyFill="1" applyBorder="1" applyAlignment="1" applyProtection="1">
      <alignment horizontal="left"/>
    </xf>
    <xf numFmtId="3" fontId="48" fillId="0" borderId="1" xfId="0" applyNumberFormat="1" applyFont="1" applyBorder="1" applyAlignment="1">
      <alignment horizontal="center"/>
    </xf>
    <xf numFmtId="0" fontId="48" fillId="0" borderId="0" xfId="0" applyFont="1" applyFill="1" applyBorder="1" applyAlignment="1">
      <alignment horizontal="left"/>
    </xf>
    <xf numFmtId="4" fontId="60" fillId="24" borderId="1" xfId="446" applyNumberFormat="1" applyFont="1" applyFill="1" applyBorder="1" applyAlignment="1">
      <alignment vertical="center"/>
    </xf>
    <xf numFmtId="0" fontId="60" fillId="0" borderId="1" xfId="0" applyFont="1" applyBorder="1" applyAlignment="1">
      <alignment vertical="center"/>
    </xf>
    <xf numFmtId="4" fontId="60" fillId="0" borderId="15" xfId="0" applyNumberFormat="1" applyFont="1" applyFill="1" applyBorder="1" applyAlignment="1">
      <alignment vertical="center"/>
    </xf>
    <xf numFmtId="0" fontId="60" fillId="0" borderId="15" xfId="412" applyFont="1" applyFill="1" applyBorder="1" applyAlignment="1">
      <alignment vertical="center"/>
    </xf>
    <xf numFmtId="0" fontId="60" fillId="0" borderId="1" xfId="412" applyFont="1" applyFill="1" applyBorder="1" applyAlignment="1">
      <alignment vertical="center"/>
    </xf>
    <xf numFmtId="3" fontId="60" fillId="0" borderId="1" xfId="411" applyNumberFormat="1" applyFont="1" applyFill="1" applyBorder="1" applyAlignment="1" applyProtection="1"/>
    <xf numFmtId="0" fontId="60" fillId="0" borderId="15" xfId="425" applyFont="1" applyFill="1" applyBorder="1" applyAlignment="1" applyProtection="1"/>
    <xf numFmtId="0" fontId="69" fillId="0" borderId="15" xfId="425" applyFont="1" applyFill="1" applyBorder="1" applyAlignment="1" applyProtection="1"/>
    <xf numFmtId="169" fontId="48" fillId="0" borderId="0" xfId="0" applyNumberFormat="1" applyFont="1" applyFill="1" applyAlignment="1"/>
    <xf numFmtId="170" fontId="53" fillId="0" borderId="0" xfId="0" applyNumberFormat="1" applyFont="1" applyFill="1" applyAlignment="1"/>
    <xf numFmtId="173" fontId="48" fillId="0" borderId="0" xfId="0" applyNumberFormat="1" applyFont="1" applyFill="1" applyAlignment="1"/>
    <xf numFmtId="1" fontId="53" fillId="0" borderId="0" xfId="0" applyNumberFormat="1" applyFont="1" applyFill="1" applyAlignment="1"/>
    <xf numFmtId="4" fontId="60" fillId="24" borderId="1" xfId="446" applyNumberFormat="1" applyFont="1" applyFill="1" applyBorder="1" applyAlignment="1">
      <alignment horizontal="left" vertical="center"/>
    </xf>
    <xf numFmtId="0" fontId="60" fillId="0" borderId="1" xfId="0" applyFont="1" applyBorder="1" applyAlignment="1">
      <alignment horizontal="left" vertical="center"/>
    </xf>
    <xf numFmtId="4" fontId="60" fillId="0" borderId="15" xfId="0" applyNumberFormat="1" applyFont="1" applyFill="1" applyBorder="1" applyAlignment="1">
      <alignment horizontal="left" vertical="center"/>
    </xf>
    <xf numFmtId="0" fontId="60" fillId="0" borderId="15" xfId="412" applyFont="1" applyFill="1" applyBorder="1" applyAlignment="1">
      <alignment horizontal="left" vertical="center"/>
    </xf>
    <xf numFmtId="0" fontId="60" fillId="0" borderId="1" xfId="412" applyFont="1" applyFill="1" applyBorder="1" applyAlignment="1">
      <alignment horizontal="left" vertical="center"/>
    </xf>
    <xf numFmtId="3" fontId="57" fillId="0" borderId="0" xfId="0" applyNumberFormat="1" applyFont="1" applyBorder="1" applyAlignment="1">
      <alignment horizontal="left"/>
    </xf>
    <xf numFmtId="0" fontId="57" fillId="0" borderId="0" xfId="0" applyFont="1" applyBorder="1" applyAlignment="1">
      <alignment horizontal="left"/>
    </xf>
    <xf numFmtId="4" fontId="57" fillId="0" borderId="0" xfId="0" applyNumberFormat="1" applyFont="1" applyBorder="1" applyAlignment="1">
      <alignment horizontal="left"/>
    </xf>
    <xf numFmtId="169" fontId="46" fillId="0" borderId="0" xfId="0" applyNumberFormat="1" applyFont="1" applyAlignment="1">
      <alignment horizontal="left"/>
    </xf>
    <xf numFmtId="49" fontId="59" fillId="0" borderId="0" xfId="410" applyNumberFormat="1" applyFont="1" applyBorder="1" applyAlignment="1">
      <alignment horizontal="left"/>
    </xf>
    <xf numFmtId="2" fontId="59" fillId="0" borderId="0" xfId="410" applyNumberFormat="1" applyFont="1" applyBorder="1" applyAlignment="1">
      <alignment horizontal="left"/>
    </xf>
    <xf numFmtId="0" fontId="60" fillId="0" borderId="1" xfId="378" applyFont="1" applyFill="1" applyBorder="1" applyAlignment="1">
      <alignment vertical="center"/>
    </xf>
    <xf numFmtId="0" fontId="50" fillId="0" borderId="0" xfId="0" applyFont="1" applyFill="1" applyAlignment="1">
      <alignment vertical="center"/>
    </xf>
    <xf numFmtId="1" fontId="57" fillId="0" borderId="1" xfId="0" applyNumberFormat="1" applyFont="1" applyFill="1" applyBorder="1" applyAlignment="1">
      <alignment vertical="center"/>
    </xf>
    <xf numFmtId="1" fontId="60" fillId="0" borderId="1" xfId="0" applyNumberFormat="1" applyFont="1" applyFill="1" applyBorder="1" applyAlignment="1">
      <alignment vertical="center"/>
    </xf>
    <xf numFmtId="0" fontId="55" fillId="0" borderId="0" xfId="0" applyFont="1" applyAlignment="1">
      <alignment horizontal="right" vertical="center" wrapText="1"/>
    </xf>
    <xf numFmtId="0" fontId="54" fillId="0" borderId="0" xfId="0" applyFont="1" applyAlignment="1">
      <alignment horizontal="right" vertical="center" wrapText="1"/>
    </xf>
    <xf numFmtId="0" fontId="49" fillId="0" borderId="0" xfId="0" applyFont="1" applyAlignment="1">
      <alignment horizontal="center" vertical="center"/>
    </xf>
    <xf numFmtId="0" fontId="51" fillId="0" borderId="0" xfId="0" applyFont="1" applyAlignment="1">
      <alignment horizontal="center"/>
    </xf>
    <xf numFmtId="0" fontId="49" fillId="0" borderId="0" xfId="0" applyFont="1" applyBorder="1" applyAlignment="1">
      <alignment horizontal="left"/>
    </xf>
    <xf numFmtId="3" fontId="49" fillId="0" borderId="0" xfId="410" applyNumberFormat="1" applyFont="1" applyBorder="1" applyAlignment="1">
      <alignment horizontal="center" vertical="center"/>
    </xf>
    <xf numFmtId="49" fontId="49" fillId="0" borderId="0" xfId="0" applyNumberFormat="1" applyFont="1" applyBorder="1" applyAlignment="1">
      <alignment horizontal="center" vertical="center"/>
    </xf>
    <xf numFmtId="0" fontId="52" fillId="0" borderId="0" xfId="0" applyFont="1" applyFill="1" applyAlignment="1">
      <alignment horizontal="center"/>
    </xf>
    <xf numFmtId="3" fontId="52" fillId="0" borderId="0" xfId="0" applyNumberFormat="1" applyFont="1" applyAlignment="1">
      <alignment horizontal="center"/>
    </xf>
    <xf numFmtId="0" fontId="49" fillId="0" borderId="0" xfId="0" applyFont="1" applyAlignment="1">
      <alignment horizontal="right" vertical="center"/>
    </xf>
    <xf numFmtId="169" fontId="49" fillId="0" borderId="0" xfId="410" applyNumberFormat="1" applyFont="1" applyFill="1" applyAlignment="1">
      <alignment vertical="center"/>
    </xf>
  </cellXfs>
  <cellStyles count="447">
    <cellStyle name="20% - Accent1 2" xfId="2"/>
    <cellStyle name="20% - Accent2 2" xfId="3"/>
    <cellStyle name="20% - Accent3 2" xfId="4"/>
    <cellStyle name="20% - Accent4 2" xfId="5"/>
    <cellStyle name="20% - Accent5 2" xfId="6"/>
    <cellStyle name="20% - Accent6 2" xfId="7"/>
    <cellStyle name="20% - Énfasis1" xfId="8"/>
    <cellStyle name="20% - Énfasis2" xfId="9"/>
    <cellStyle name="20% - Énfasis3" xfId="10"/>
    <cellStyle name="20% - Énfasis4" xfId="11"/>
    <cellStyle name="20% - Énfasis5" xfId="12"/>
    <cellStyle name="20% - Énfasis6" xfId="13"/>
    <cellStyle name="20% - Акцент1 2" xfId="14"/>
    <cellStyle name="20% - Акцент1 3" xfId="15"/>
    <cellStyle name="20% - Акцент1 4" xfId="16"/>
    <cellStyle name="20% - Акцент1 5" xfId="17"/>
    <cellStyle name="20% - Акцент2 2" xfId="18"/>
    <cellStyle name="20% - Акцент2 3" xfId="19"/>
    <cellStyle name="20% - Акцент2 4" xfId="20"/>
    <cellStyle name="20% - Акцент2 5" xfId="21"/>
    <cellStyle name="20% - Акцент3 2" xfId="22"/>
    <cellStyle name="20% - Акцент3 3" xfId="23"/>
    <cellStyle name="20% - Акцент3 4" xfId="24"/>
    <cellStyle name="20% - Акцент3 5" xfId="25"/>
    <cellStyle name="20% - Акцент4 2" xfId="26"/>
    <cellStyle name="20% - Акцент4 3" xfId="27"/>
    <cellStyle name="20% - Акцент4 4" xfId="28"/>
    <cellStyle name="20% - Акцент4 5" xfId="29"/>
    <cellStyle name="20% - Акцент5 2" xfId="30"/>
    <cellStyle name="20% - Акцент5 3" xfId="31"/>
    <cellStyle name="20% - Акцент5 4" xfId="32"/>
    <cellStyle name="20% - Акцент5 5" xfId="33"/>
    <cellStyle name="20% - Акцент6 2" xfId="34"/>
    <cellStyle name="20% - Акцент6 3" xfId="35"/>
    <cellStyle name="20% - Акцент6 4" xfId="36"/>
    <cellStyle name="20% - Акцент6 5" xfId="37"/>
    <cellStyle name="40% - Accent1 2" xfId="38"/>
    <cellStyle name="40% - Accent2 2" xfId="39"/>
    <cellStyle name="40% - Accent3 2" xfId="40"/>
    <cellStyle name="40% - Accent4 2" xfId="41"/>
    <cellStyle name="40% - Accent5 2" xfId="42"/>
    <cellStyle name="40% - Accent6 2" xfId="43"/>
    <cellStyle name="40% - Énfasis1" xfId="44"/>
    <cellStyle name="40% - Énfasis2" xfId="45"/>
    <cellStyle name="40% - Énfasis3" xfId="46"/>
    <cellStyle name="40% - Énfasis4" xfId="47"/>
    <cellStyle name="40% - Énfasis5" xfId="48"/>
    <cellStyle name="40% - Énfasis6" xfId="49"/>
    <cellStyle name="40% - Акцент1 2" xfId="50"/>
    <cellStyle name="40% - Акцент1 3" xfId="51"/>
    <cellStyle name="40% - Акцент1 4" xfId="52"/>
    <cellStyle name="40% - Акцент1 5" xfId="53"/>
    <cellStyle name="40% - Акцент2 2" xfId="54"/>
    <cellStyle name="40% - Акцент2 3" xfId="55"/>
    <cellStyle name="40% - Акцент2 4" xfId="56"/>
    <cellStyle name="40% - Акцент2 5" xfId="57"/>
    <cellStyle name="40% - Акцент3 2" xfId="58"/>
    <cellStyle name="40% - Акцент3 3" xfId="59"/>
    <cellStyle name="40% - Акцент3 4" xfId="60"/>
    <cellStyle name="40% - Акцент3 5" xfId="61"/>
    <cellStyle name="40% - Акцент4 2" xfId="62"/>
    <cellStyle name="40% - Акцент4 3" xfId="63"/>
    <cellStyle name="40% - Акцент4 4" xfId="64"/>
    <cellStyle name="40% - Акцент4 5" xfId="65"/>
    <cellStyle name="40% - Акцент5 2" xfId="66"/>
    <cellStyle name="40% - Акцент5 3" xfId="67"/>
    <cellStyle name="40% - Акцент5 4" xfId="68"/>
    <cellStyle name="40% - Акцент5 5" xfId="69"/>
    <cellStyle name="40% - Акцент6 2" xfId="70"/>
    <cellStyle name="40% - Акцент6 3" xfId="71"/>
    <cellStyle name="40% - Акцент6 4" xfId="72"/>
    <cellStyle name="40% - Акцент6 5" xfId="73"/>
    <cellStyle name="60% - Accent1 2" xfId="74"/>
    <cellStyle name="60% - Accent2 2" xfId="75"/>
    <cellStyle name="60% - Accent3 2" xfId="76"/>
    <cellStyle name="60% - Accent4 2" xfId="77"/>
    <cellStyle name="60% - Accent5 2" xfId="78"/>
    <cellStyle name="60% - Accent6 2" xfId="79"/>
    <cellStyle name="60% - Énfasis1" xfId="80"/>
    <cellStyle name="60% - Énfasis2" xfId="81"/>
    <cellStyle name="60% - Énfasis3" xfId="82"/>
    <cellStyle name="60% - Énfasis4" xfId="83"/>
    <cellStyle name="60% - Énfasis5" xfId="84"/>
    <cellStyle name="60% - Énfasis6" xfId="85"/>
    <cellStyle name="60% - Акцент1 2" xfId="86"/>
    <cellStyle name="60% - Акцент1 3" xfId="87"/>
    <cellStyle name="60% - Акцент1 4" xfId="88"/>
    <cellStyle name="60% - Акцент1 5" xfId="89"/>
    <cellStyle name="60% - Акцент2 2" xfId="90"/>
    <cellStyle name="60% - Акцент2 3" xfId="91"/>
    <cellStyle name="60% - Акцент2 4" xfId="92"/>
    <cellStyle name="60% - Акцент2 5" xfId="93"/>
    <cellStyle name="60% - Акцент3 2" xfId="94"/>
    <cellStyle name="60% - Акцент3 3" xfId="95"/>
    <cellStyle name="60% - Акцент3 4" xfId="96"/>
    <cellStyle name="60% - Акцент3 5" xfId="97"/>
    <cellStyle name="60% - Акцент4 2" xfId="98"/>
    <cellStyle name="60% - Акцент4 3" xfId="99"/>
    <cellStyle name="60% - Акцент4 4" xfId="100"/>
    <cellStyle name="60% - Акцент4 5" xfId="101"/>
    <cellStyle name="60% - Акцент5 2" xfId="102"/>
    <cellStyle name="60% - Акцент5 3" xfId="103"/>
    <cellStyle name="60% - Акцент5 4" xfId="104"/>
    <cellStyle name="60% - Акцент5 5" xfId="105"/>
    <cellStyle name="60% - Акцент6 2" xfId="106"/>
    <cellStyle name="60% - Акцент6 3" xfId="107"/>
    <cellStyle name="60% - Акцент6 4" xfId="108"/>
    <cellStyle name="60% - Акцент6 5" xfId="109"/>
    <cellStyle name="Accent1 2" xfId="110"/>
    <cellStyle name="Accent2 2" xfId="111"/>
    <cellStyle name="Accent3 2" xfId="112"/>
    <cellStyle name="Accent4 2" xfId="113"/>
    <cellStyle name="Accent5 2" xfId="114"/>
    <cellStyle name="Accent6 2" xfId="115"/>
    <cellStyle name="Berekening 2" xfId="116"/>
    <cellStyle name="Buena" xfId="117"/>
    <cellStyle name="Cálculo" xfId="118"/>
    <cellStyle name="Celda de comprobación" xfId="119"/>
    <cellStyle name="Celda vinculada" xfId="120"/>
    <cellStyle name="Comma 2" xfId="121"/>
    <cellStyle name="Comma 2 2" xfId="122"/>
    <cellStyle name="Controlecel 2" xfId="123"/>
    <cellStyle name="Encabezado 4" xfId="124"/>
    <cellStyle name="Énfasis1" xfId="125"/>
    <cellStyle name="Énfasis2" xfId="126"/>
    <cellStyle name="Énfasis3" xfId="127"/>
    <cellStyle name="Énfasis4" xfId="128"/>
    <cellStyle name="Énfasis5" xfId="129"/>
    <cellStyle name="Énfasis6" xfId="130"/>
    <cellStyle name="Entrada" xfId="131"/>
    <cellStyle name="Gekoppelde cel 2" xfId="132"/>
    <cellStyle name="Goed 2" xfId="133"/>
    <cellStyle name="Hyperlink 2" xfId="134"/>
    <cellStyle name="Incorrecto" xfId="135"/>
    <cellStyle name="Invoer 2" xfId="136"/>
    <cellStyle name="Komma [0] 2" xfId="137"/>
    <cellStyle name="Komma 10" xfId="138"/>
    <cellStyle name="Komma 10 2" xfId="139"/>
    <cellStyle name="Komma 10 2 2" xfId="140"/>
    <cellStyle name="Komma 10 2 3" xfId="141"/>
    <cellStyle name="Komma 10 2 3 2" xfId="142"/>
    <cellStyle name="Komma 10 3" xfId="143"/>
    <cellStyle name="Komma 10 3 2" xfId="144"/>
    <cellStyle name="Komma 11" xfId="145"/>
    <cellStyle name="Komma 11 2" xfId="146"/>
    <cellStyle name="Komma 11 2 2" xfId="147"/>
    <cellStyle name="Komma 12" xfId="148"/>
    <cellStyle name="Komma 12 2" xfId="149"/>
    <cellStyle name="Komma 12 3" xfId="150"/>
    <cellStyle name="Komma 12 3 2" xfId="151"/>
    <cellStyle name="Komma 2" xfId="152"/>
    <cellStyle name="Komma 2 2" xfId="153"/>
    <cellStyle name="Komma 2 2 2" xfId="154"/>
    <cellStyle name="Komma 2 3" xfId="155"/>
    <cellStyle name="Komma 3" xfId="156"/>
    <cellStyle name="Komma 3 2" xfId="157"/>
    <cellStyle name="Komma 3 2 2" xfId="158"/>
    <cellStyle name="Komma 3 2 2 2" xfId="159"/>
    <cellStyle name="Komma 3 2 2 2 2" xfId="160"/>
    <cellStyle name="Komma 3 2 2 3" xfId="161"/>
    <cellStyle name="Komma 3 2 3" xfId="162"/>
    <cellStyle name="Komma 3 2 3 2" xfId="163"/>
    <cellStyle name="Komma 3 2 4" xfId="164"/>
    <cellStyle name="Komma 3 3" xfId="165"/>
    <cellStyle name="Komma 3 3 2" xfId="166"/>
    <cellStyle name="Komma 3 3 2 2" xfId="167"/>
    <cellStyle name="Komma 3 3 3" xfId="168"/>
    <cellStyle name="Komma 3 4" xfId="169"/>
    <cellStyle name="Komma 3 4 2" xfId="170"/>
    <cellStyle name="Komma 3 5" xfId="171"/>
    <cellStyle name="Komma 4" xfId="172"/>
    <cellStyle name="Komma 4 2" xfId="173"/>
    <cellStyle name="Komma 4 2 2" xfId="174"/>
    <cellStyle name="Komma 4 2 2 2" xfId="175"/>
    <cellStyle name="Komma 4 2 3" xfId="176"/>
    <cellStyle name="Komma 4 3" xfId="177"/>
    <cellStyle name="Komma 5" xfId="178"/>
    <cellStyle name="Komma 5 2" xfId="179"/>
    <cellStyle name="Komma 5 2 2" xfId="180"/>
    <cellStyle name="Komma 5 2 2 2" xfId="181"/>
    <cellStyle name="Komma 5 2 2 2 2" xfId="182"/>
    <cellStyle name="Komma 5 2 2 3" xfId="183"/>
    <cellStyle name="Komma 5 2 3" xfId="184"/>
    <cellStyle name="Komma 5 3" xfId="185"/>
    <cellStyle name="Komma 6" xfId="186"/>
    <cellStyle name="Komma 6 2" xfId="187"/>
    <cellStyle name="Komma 6 2 2" xfId="188"/>
    <cellStyle name="Komma 6 3" xfId="189"/>
    <cellStyle name="Komma 7" xfId="190"/>
    <cellStyle name="Komma 7 2" xfId="191"/>
    <cellStyle name="Komma 7 2 2" xfId="192"/>
    <cellStyle name="Komma 7 3" xfId="193"/>
    <cellStyle name="Komma 8" xfId="194"/>
    <cellStyle name="Komma 8 2" xfId="195"/>
    <cellStyle name="Komma 9" xfId="196"/>
    <cellStyle name="Komma 9 2" xfId="197"/>
    <cellStyle name="Kop 1 2" xfId="198"/>
    <cellStyle name="Kop 2 2" xfId="199"/>
    <cellStyle name="Kop 3 2" xfId="200"/>
    <cellStyle name="Kop 4 2" xfId="201"/>
    <cellStyle name="Neutraal 2" xfId="202"/>
    <cellStyle name="Neutral 2" xfId="203"/>
    <cellStyle name="Neutral 3" xfId="204"/>
    <cellStyle name="Normal 10" xfId="205"/>
    <cellStyle name="Normal 11" xfId="206"/>
    <cellStyle name="Normal 11 2" xfId="207"/>
    <cellStyle name="Normal 12" xfId="208"/>
    <cellStyle name="Normal 13" xfId="209"/>
    <cellStyle name="Normal 2" xfId="210"/>
    <cellStyle name="Normal 2 2" xfId="211"/>
    <cellStyle name="Normal 2 3" xfId="212"/>
    <cellStyle name="Normal 2 3 2" xfId="213"/>
    <cellStyle name="Normal 2 3 3" xfId="214"/>
    <cellStyle name="Normal 3" xfId="215"/>
    <cellStyle name="Normal 4" xfId="216"/>
    <cellStyle name="Normal 4 2" xfId="217"/>
    <cellStyle name="Normal 5" xfId="218"/>
    <cellStyle name="Normal 6" xfId="219"/>
    <cellStyle name="Normal 6 2" xfId="220"/>
    <cellStyle name="Normal 7" xfId="221"/>
    <cellStyle name="Normal 8" xfId="222"/>
    <cellStyle name="Normal 9" xfId="223"/>
    <cellStyle name="Notas" xfId="224"/>
    <cellStyle name="Notas 2" xfId="225"/>
    <cellStyle name="Notas 2 2" xfId="226"/>
    <cellStyle name="Notas 3" xfId="227"/>
    <cellStyle name="Notitie 2" xfId="228"/>
    <cellStyle name="Notitie 2 2" xfId="229"/>
    <cellStyle name="Notitie 2 2 2" xfId="230"/>
    <cellStyle name="Notitie 2 3" xfId="231"/>
    <cellStyle name="Ongeldig 2" xfId="232"/>
    <cellStyle name="Percent 2" xfId="233"/>
    <cellStyle name="Procent 2" xfId="234"/>
    <cellStyle name="Procent 2 2" xfId="235"/>
    <cellStyle name="Procent 3" xfId="236"/>
    <cellStyle name="Procent 3 2" xfId="237"/>
    <cellStyle name="Procent 4" xfId="238"/>
    <cellStyle name="Quantity" xfId="239"/>
    <cellStyle name="Salida" xfId="240"/>
    <cellStyle name="Standaard 10" xfId="241"/>
    <cellStyle name="Standaard 10 2" xfId="242"/>
    <cellStyle name="Standaard 10 2 2" xfId="243"/>
    <cellStyle name="Standaard 11" xfId="244"/>
    <cellStyle name="Standaard 11 2" xfId="245"/>
    <cellStyle name="Standaard 11 3" xfId="246"/>
    <cellStyle name="Standaard 11 3 2" xfId="247"/>
    <cellStyle name="Standaard 2" xfId="248"/>
    <cellStyle name="Standaard 2 2" xfId="249"/>
    <cellStyle name="Standaard 2 2 2" xfId="250"/>
    <cellStyle name="Standaard 2 3" xfId="251"/>
    <cellStyle name="Standaard 3" xfId="252"/>
    <cellStyle name="Standaard 3 2" xfId="253"/>
    <cellStyle name="Standaard 4" xfId="254"/>
    <cellStyle name="Standaard 4 2" xfId="255"/>
    <cellStyle name="Standaard 4 2 2" xfId="256"/>
    <cellStyle name="Standaard 4 2 2 2" xfId="257"/>
    <cellStyle name="Standaard 4 2 3" xfId="258"/>
    <cellStyle name="Standaard 4 3" xfId="259"/>
    <cellStyle name="Standaard 5" xfId="260"/>
    <cellStyle name="Standaard 5 2" xfId="261"/>
    <cellStyle name="Standaard 5 2 2" xfId="262"/>
    <cellStyle name="Standaard 5 3" xfId="263"/>
    <cellStyle name="Standaard 6" xfId="264"/>
    <cellStyle name="Standaard 6 2" xfId="265"/>
    <cellStyle name="Standaard 6 2 2" xfId="266"/>
    <cellStyle name="Standaard 6 3" xfId="267"/>
    <cellStyle name="Standaard 7" xfId="268"/>
    <cellStyle name="Standaard 7 2" xfId="269"/>
    <cellStyle name="Standaard 8" xfId="270"/>
    <cellStyle name="Standaard 8 2" xfId="271"/>
    <cellStyle name="Standaard 9" xfId="272"/>
    <cellStyle name="Standaard 9 2" xfId="273"/>
    <cellStyle name="Standaard 9 2 2" xfId="274"/>
    <cellStyle name="Standaard 9 2 3" xfId="275"/>
    <cellStyle name="Standaard 9 2 3 2" xfId="276"/>
    <cellStyle name="Standaard 9 3" xfId="277"/>
    <cellStyle name="Standaard 9 3 2" xfId="278"/>
    <cellStyle name="Texto de advertencia" xfId="279"/>
    <cellStyle name="Texto explicativo" xfId="280"/>
    <cellStyle name="Titel 2" xfId="281"/>
    <cellStyle name="Título" xfId="282"/>
    <cellStyle name="Título 1" xfId="283"/>
    <cellStyle name="Título 2" xfId="284"/>
    <cellStyle name="Título 3" xfId="285"/>
    <cellStyle name="Totaal 2" xfId="286"/>
    <cellStyle name="Total 2" xfId="287"/>
    <cellStyle name="Total 3" xfId="288"/>
    <cellStyle name="Uitvoer 2" xfId="289"/>
    <cellStyle name="Verklarende tekst 2" xfId="290"/>
    <cellStyle name="Waarschuwingstekst 2" xfId="291"/>
    <cellStyle name="Акцент1 2" xfId="292"/>
    <cellStyle name="Акцент1 3" xfId="293"/>
    <cellStyle name="Акцент1 4" xfId="294"/>
    <cellStyle name="Акцент1 5" xfId="295"/>
    <cellStyle name="Акцент2 2" xfId="296"/>
    <cellStyle name="Акцент2 3" xfId="297"/>
    <cellStyle name="Акцент2 4" xfId="298"/>
    <cellStyle name="Акцент2 5" xfId="299"/>
    <cellStyle name="Акцент3 2" xfId="300"/>
    <cellStyle name="Акцент3 3" xfId="301"/>
    <cellStyle name="Акцент3 4" xfId="302"/>
    <cellStyle name="Акцент3 5" xfId="303"/>
    <cellStyle name="Акцент4 2" xfId="304"/>
    <cellStyle name="Акцент4 3" xfId="305"/>
    <cellStyle name="Акцент4 4" xfId="306"/>
    <cellStyle name="Акцент4 5" xfId="307"/>
    <cellStyle name="Акцент5 2" xfId="308"/>
    <cellStyle name="Акцент5 3" xfId="309"/>
    <cellStyle name="Акцент5 4" xfId="310"/>
    <cellStyle name="Акцент5 5" xfId="311"/>
    <cellStyle name="Акцент6 2" xfId="312"/>
    <cellStyle name="Акцент6 3" xfId="313"/>
    <cellStyle name="Акцент6 4" xfId="314"/>
    <cellStyle name="Акцент6 5" xfId="315"/>
    <cellStyle name="Ввод  2" xfId="316"/>
    <cellStyle name="Ввод  3" xfId="317"/>
    <cellStyle name="Ввод  4" xfId="318"/>
    <cellStyle name="Ввод  5" xfId="319"/>
    <cellStyle name="Вывод 2" xfId="320"/>
    <cellStyle name="Вывод 3" xfId="321"/>
    <cellStyle name="Вывод 4" xfId="322"/>
    <cellStyle name="Вывод 5" xfId="323"/>
    <cellStyle name="Вычисление 2" xfId="324"/>
    <cellStyle name="Вычисление 3" xfId="325"/>
    <cellStyle name="Вычисление 4" xfId="326"/>
    <cellStyle name="Вычисление 5" xfId="327"/>
    <cellStyle name="Гиперссылка 2" xfId="328"/>
    <cellStyle name="Гиперссылка 3" xfId="329"/>
    <cellStyle name="Заголовок 1 2" xfId="331"/>
    <cellStyle name="Заголовок 1 3" xfId="332"/>
    <cellStyle name="Заголовок 1 4" xfId="333"/>
    <cellStyle name="Заголовок 1 5" xfId="334"/>
    <cellStyle name="Заголовок 1 6" xfId="330"/>
    <cellStyle name="Заголовок 2 2" xfId="336"/>
    <cellStyle name="Заголовок 2 3" xfId="337"/>
    <cellStyle name="Заголовок 2 4" xfId="338"/>
    <cellStyle name="Заголовок 2 5" xfId="339"/>
    <cellStyle name="Заголовок 2 6" xfId="335"/>
    <cellStyle name="Заголовок 3 2" xfId="341"/>
    <cellStyle name="Заголовок 3 3" xfId="342"/>
    <cellStyle name="Заголовок 3 4" xfId="343"/>
    <cellStyle name="Заголовок 3 5" xfId="344"/>
    <cellStyle name="Заголовок 3 6" xfId="340"/>
    <cellStyle name="Заголовок 4 2" xfId="346"/>
    <cellStyle name="Заголовок 4 3" xfId="347"/>
    <cellStyle name="Заголовок 4 4" xfId="348"/>
    <cellStyle name="Заголовок 4 5" xfId="349"/>
    <cellStyle name="Заголовок 4 6" xfId="345"/>
    <cellStyle name="Заголовок сводной таблицы" xfId="350"/>
    <cellStyle name="Значение сводной таблицы" xfId="351"/>
    <cellStyle name="Итог 2" xfId="352"/>
    <cellStyle name="Итог 3" xfId="353"/>
    <cellStyle name="Итог 4" xfId="354"/>
    <cellStyle name="Итог 5" xfId="355"/>
    <cellStyle name="Категория сводной таблицы" xfId="356"/>
    <cellStyle name="Контрольная ячейка 2" xfId="357"/>
    <cellStyle name="Контрольная ячейка 3" xfId="358"/>
    <cellStyle name="Контрольная ячейка 4" xfId="359"/>
    <cellStyle name="Контрольная ячейка 5" xfId="360"/>
    <cellStyle name="Название 2" xfId="361"/>
    <cellStyle name="Название 3" xfId="362"/>
    <cellStyle name="Название 4" xfId="363"/>
    <cellStyle name="Название 5" xfId="364"/>
    <cellStyle name="Нейтральный 2" xfId="365"/>
    <cellStyle name="Нейтральный 3" xfId="366"/>
    <cellStyle name="Нейтральный 4" xfId="367"/>
    <cellStyle name="Нейтральный 5" xfId="368"/>
    <cellStyle name="Обычный" xfId="0" builtinId="0"/>
    <cellStyle name="Обычный 10" xfId="411"/>
    <cellStyle name="Обычный 11" xfId="414"/>
    <cellStyle name="Обычный 12" xfId="415"/>
    <cellStyle name="Обычный 12 3" xfId="435"/>
    <cellStyle name="Обычный 12 3 2" xfId="441"/>
    <cellStyle name="Обычный 12 6" xfId="444"/>
    <cellStyle name="Обычный 13" xfId="416"/>
    <cellStyle name="Обычный 13 5" xfId="438"/>
    <cellStyle name="Обычный 14" xfId="417"/>
    <cellStyle name="Обычный 15" xfId="418"/>
    <cellStyle name="Обычный 16" xfId="419"/>
    <cellStyle name="Обычный 16 5" xfId="439"/>
    <cellStyle name="Обычный 17" xfId="421"/>
    <cellStyle name="Обычный 18" xfId="420"/>
    <cellStyle name="Обычный 19" xfId="422"/>
    <cellStyle name="Обычный 2" xfId="369"/>
    <cellStyle name="Обычный 2 2" xfId="370"/>
    <cellStyle name="Обычный 2 3" xfId="371"/>
    <cellStyle name="Обычный 2 4" xfId="372"/>
    <cellStyle name="Обычный 2 4 2" xfId="373"/>
    <cellStyle name="Обычный 2 5" xfId="374"/>
    <cellStyle name="Обычный 20" xfId="423"/>
    <cellStyle name="Обычный 21" xfId="424"/>
    <cellStyle name="Обычный 22" xfId="425"/>
    <cellStyle name="Обычный 23" xfId="426"/>
    <cellStyle name="Обычный 24" xfId="427"/>
    <cellStyle name="Обычный 25" xfId="428"/>
    <cellStyle name="Обычный 26" xfId="429"/>
    <cellStyle name="Обычный 27" xfId="430"/>
    <cellStyle name="Обычный 28" xfId="431"/>
    <cellStyle name="Обычный 29" xfId="432"/>
    <cellStyle name="Обычный 29 5" xfId="440"/>
    <cellStyle name="Обычный 3" xfId="375"/>
    <cellStyle name="Обычный 3 2" xfId="376"/>
    <cellStyle name="Обычный 30" xfId="433"/>
    <cellStyle name="Обычный 31" xfId="434"/>
    <cellStyle name="Обычный 31 2" xfId="442"/>
    <cellStyle name="Обычный 33 2" xfId="436"/>
    <cellStyle name="Обычный 37" xfId="445"/>
    <cellStyle name="Обычный 4" xfId="377"/>
    <cellStyle name="Обычный 4 6" xfId="412"/>
    <cellStyle name="Обычный 4 6 6" xfId="437"/>
    <cellStyle name="Обычный 4 7" xfId="413"/>
    <cellStyle name="Обычный 40" xfId="446"/>
    <cellStyle name="Обычный 5" xfId="378"/>
    <cellStyle name="Обычный 6" xfId="379"/>
    <cellStyle name="Обычный 7" xfId="380"/>
    <cellStyle name="Обычный 8" xfId="381"/>
    <cellStyle name="Обычный 9" xfId="1"/>
    <cellStyle name="Обычный_line" xfId="443"/>
    <cellStyle name="Плохой 2" xfId="382"/>
    <cellStyle name="Плохой 3" xfId="383"/>
    <cellStyle name="Плохой 4" xfId="384"/>
    <cellStyle name="Плохой 5" xfId="385"/>
    <cellStyle name="Поле сводной таблицы" xfId="386"/>
    <cellStyle name="Пояснение 2" xfId="387"/>
    <cellStyle name="Пояснение 3" xfId="388"/>
    <cellStyle name="Пояснение 4" xfId="389"/>
    <cellStyle name="Пояснение 5" xfId="390"/>
    <cellStyle name="Примечание 2" xfId="391"/>
    <cellStyle name="Примечание 3" xfId="392"/>
    <cellStyle name="Примечание 4" xfId="393"/>
    <cellStyle name="Примечание 5" xfId="394"/>
    <cellStyle name="Результат сводной таблицы" xfId="395"/>
    <cellStyle name="Связанная ячейка 2" xfId="396"/>
    <cellStyle name="Связанная ячейка 3" xfId="397"/>
    <cellStyle name="Связанная ячейка 4" xfId="398"/>
    <cellStyle name="Связанная ячейка 5" xfId="399"/>
    <cellStyle name="Текст предупреждения 2" xfId="400"/>
    <cellStyle name="Текст предупреждения 3" xfId="401"/>
    <cellStyle name="Текст предупреждения 4" xfId="402"/>
    <cellStyle name="Текст предупреждения 5" xfId="403"/>
    <cellStyle name="Угол сводной таблицы" xfId="404"/>
    <cellStyle name="Финансовый" xfId="410" builtinId="3"/>
    <cellStyle name="Финансовый 2" xfId="405"/>
    <cellStyle name="Хороший 2" xfId="406"/>
    <cellStyle name="Хороший 3" xfId="407"/>
    <cellStyle name="Хороший 4" xfId="408"/>
    <cellStyle name="Хороший 5" xfId="409"/>
  </cellStyles>
  <dxfs count="73">
    <dxf>
      <font>
        <b val="0"/>
        <strike val="0"/>
        <outline val="0"/>
        <shadow val="0"/>
        <u val="none"/>
        <vertAlign val="baseline"/>
        <sz val="11"/>
        <color auto="1"/>
        <name val="Tahoma"/>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1"/>
        <color auto="1"/>
        <name val="Tahoma"/>
        <scheme val="none"/>
      </font>
      <numFmt numFmtId="3"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strike val="0"/>
        <outline val="0"/>
        <shadow val="0"/>
        <u val="none"/>
        <vertAlign val="baseline"/>
        <sz val="11"/>
        <color auto="1"/>
        <name val="Tahoma"/>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auto="1"/>
        <name val="Tahoma"/>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auto="1"/>
        <name val="Tahoma"/>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auto="1"/>
        <name val="Tahoma"/>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71"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Tahoma"/>
        <scheme val="none"/>
      </font>
      <fill>
        <patternFill patternType="none">
          <fgColor indexed="64"/>
          <bgColor auto="1"/>
        </patternFill>
      </fill>
      <alignment horizontal="left" textRotation="0" indent="0" justifyLastLine="0" readingOrder="0"/>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ill>
        <patternFill patternType="solid">
          <fgColor theme="5" tint="0.79998168889431442"/>
          <bgColor theme="5" tint="0.79998168889431442"/>
        </patternFill>
      </fill>
    </dxf>
    <dxf>
      <font>
        <b/>
        <color theme="1"/>
      </font>
    </dxf>
    <dxf>
      <font>
        <b/>
        <color theme="1"/>
      </font>
      <fill>
        <patternFill patternType="solid">
          <fgColor theme="5" tint="0.79995117038483843"/>
          <bgColor theme="4" tint="0.79998168889431442"/>
        </patternFill>
      </fill>
    </dxf>
    <dxf>
      <font>
        <b/>
        <color theme="1"/>
      </font>
    </dxf>
    <dxf>
      <font>
        <b/>
        <color theme="1"/>
      </font>
      <fill>
        <patternFill patternType="solid">
          <fgColor theme="5" tint="0.59999389629810485"/>
          <bgColor theme="4" tint="0.79998168889431442"/>
        </patternFill>
      </fill>
    </dxf>
    <dxf>
      <font>
        <b/>
        <color theme="1"/>
      </font>
      <border>
        <left style="medium">
          <color theme="5" tint="0.59999389629810485"/>
        </left>
        <right style="medium">
          <color theme="5" tint="0.59999389629810485"/>
        </right>
        <top style="medium">
          <color theme="5" tint="0.59999389629810485"/>
        </top>
        <bottom style="medium">
          <color theme="5" tint="0.59999389629810485"/>
        </bottom>
      </border>
    </dxf>
    <dxf>
      <border>
        <left style="thin">
          <color theme="5" tint="0.39997558519241921"/>
        </left>
        <right style="thin">
          <color theme="5" tint="0.39997558519241921"/>
        </right>
      </border>
    </dxf>
    <dxf>
      <border>
        <top style="thin">
          <color theme="5" tint="0.39997558519241921"/>
        </top>
        <bottom style="thin">
          <color theme="5" tint="0.39997558519241921"/>
        </bottom>
        <horizontal style="thin">
          <color theme="5" tint="0.39997558519241921"/>
        </horizontal>
      </border>
    </dxf>
    <dxf>
      <font>
        <b/>
        <color theme="1"/>
      </font>
      <fill>
        <patternFill>
          <bgColor theme="3" tint="0.79998168889431442"/>
        </patternFill>
      </fill>
      <border>
        <top style="thin">
          <color auto="1"/>
        </top>
        <bottom style="medium">
          <color auto="1"/>
        </bottom>
      </border>
    </dxf>
    <dxf>
      <font>
        <b/>
        <i val="0"/>
        <color theme="1"/>
      </font>
      <fill>
        <patternFill patternType="solid">
          <fgColor theme="5"/>
          <bgColor theme="3" tint="0.79998168889431442"/>
        </patternFill>
      </fill>
      <border diagonalUp="0" diagonalDown="0">
        <left/>
        <right/>
        <top/>
        <bottom/>
        <vertical/>
        <horizontal/>
      </border>
    </dxf>
    <dxf>
      <font>
        <color theme="1"/>
      </font>
    </dxf>
  </dxfs>
  <tableStyles count="1" defaultTableStyle="TableStyleMedium2" defaultPivotStyle="PivotStyleLight16">
    <tableStyle name="Lineup" table="0" count="11">
      <tableStyleElement type="headerRow" dxfId="72"/>
      <tableStyleElement type="totalRow" dxfId="71"/>
      <tableStyleElement type="firstRowStripe" dxfId="70"/>
      <tableStyleElement type="firstColumnStripe" dxfId="69"/>
      <tableStyleElement type="firstSubtotalColumn" dxfId="68"/>
      <tableStyleElement type="firstSubtotalRow" dxfId="67"/>
      <tableStyleElement type="secondSubtotalRow" dxfId="66"/>
      <tableStyleElement type="firstRowSubheading" dxfId="65"/>
      <tableStyleElement type="secondRowSubheading" dxfId="64"/>
      <tableStyleElement type="pageFieldLabels" dxfId="63"/>
      <tableStyleElement type="pageFieldValues" dxfId="6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v>previous week</c:v>
          </c:tx>
          <c:invertIfNegative val="0"/>
          <c:dLbls>
            <c:dLbl>
              <c:idx val="0"/>
              <c:layout>
                <c:manualLayout>
                  <c:x val="-1.6559138943740295E-2"/>
                  <c:y val="1.0006381824040634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11-42B2-81E5-AEA23DC85D4C}"/>
                </c:ext>
              </c:extLst>
            </c:dLbl>
            <c:dLbl>
              <c:idx val="1"/>
              <c:layout>
                <c:manualLayout>
                  <c:x val="-3.1612901619867864E-2"/>
                  <c:y val="2.1832358004255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0DF-47AC-985A-36F6FBF22CD3}"/>
                </c:ext>
              </c:extLst>
            </c:dLbl>
            <c:dLbl>
              <c:idx val="3"/>
              <c:layout>
                <c:manualLayout>
                  <c:x val="-2.4086020281804066E-2"/>
                  <c:y val="1.63742685031920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D14-49F2-B1F0-ADD7CEF46E9B}"/>
                </c:ext>
              </c:extLst>
            </c:dLbl>
            <c:dLbl>
              <c:idx val="4"/>
              <c:layout>
                <c:manualLayout>
                  <c:x val="-3.0107525352255138E-2"/>
                  <c:y val="-2.72904475053200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4B5-411E-9F61-1093A84EECB1}"/>
                </c:ext>
              </c:extLst>
            </c:dLbl>
            <c:dLbl>
              <c:idx val="5"/>
              <c:layout>
                <c:manualLayout>
                  <c:x val="-1.5053762676127541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B89-48C1-8058-03A7816A3FF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'Discharged BlSea oil'!$B$58:$B$63</c:f>
              <c:strCache>
                <c:ptCount val="6"/>
                <c:pt idx="0">
                  <c:v>Italy</c:v>
                </c:pt>
                <c:pt idx="1">
                  <c:v>Spain</c:v>
                </c:pt>
                <c:pt idx="2">
                  <c:v>France</c:v>
                </c:pt>
                <c:pt idx="3">
                  <c:v>Turkiye</c:v>
                </c:pt>
                <c:pt idx="4">
                  <c:v>Egypt</c:v>
                </c:pt>
                <c:pt idx="5">
                  <c:v>India</c:v>
                </c:pt>
              </c:strCache>
            </c:strRef>
          </c:cat>
          <c:val>
            <c:numRef>
              <c:f>'Discharged BlSea oil'!$C$58:$C$63</c:f>
              <c:numCache>
                <c:formatCode>#,##0</c:formatCode>
                <c:ptCount val="6"/>
                <c:pt idx="0">
                  <c:v>12000</c:v>
                </c:pt>
                <c:pt idx="1">
                  <c:v>12300</c:v>
                </c:pt>
                <c:pt idx="2" formatCode="General">
                  <c:v>0</c:v>
                </c:pt>
                <c:pt idx="3">
                  <c:v>23750</c:v>
                </c:pt>
                <c:pt idx="4">
                  <c:v>9000</c:v>
                </c:pt>
                <c:pt idx="5">
                  <c:v>42700</c:v>
                </c:pt>
              </c:numCache>
            </c:numRef>
          </c:val>
          <c:extLst>
            <c:ext xmlns:c16="http://schemas.microsoft.com/office/drawing/2014/chart" uri="{C3380CC4-5D6E-409C-BE32-E72D297353CC}">
              <c16:uniqueId val="{00000000-6411-42B2-81E5-AEA23DC85D4C}"/>
            </c:ext>
          </c:extLst>
        </c:ser>
        <c:ser>
          <c:idx val="1"/>
          <c:order val="1"/>
          <c:tx>
            <c:v>current week</c:v>
          </c:tx>
          <c:invertIfNegative val="0"/>
          <c:dLbls>
            <c:dLbl>
              <c:idx val="0"/>
              <c:layout>
                <c:manualLayout>
                  <c:x val="1.5053762676127541E-2"/>
                  <c:y val="5.458089501064004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4B5-411E-9F61-1093A84EECB1}"/>
                </c:ext>
              </c:extLst>
            </c:dLbl>
            <c:dLbl>
              <c:idx val="1"/>
              <c:layout>
                <c:manualLayout>
                  <c:x val="6.0215050704510165E-3"/>
                  <c:y val="-2.72904475053200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0DF-47AC-985A-36F6FBF22CD3}"/>
                </c:ext>
              </c:extLst>
            </c:dLbl>
            <c:dLbl>
              <c:idx val="3"/>
              <c:layout>
                <c:manualLayout>
                  <c:x val="1.9569891478965803E-2"/>
                  <c:y val="1.91033132537240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94-45E9-9FA0-CAAB3995E9B7}"/>
                </c:ext>
              </c:extLst>
            </c:dLbl>
            <c:dLbl>
              <c:idx val="4"/>
              <c:layout>
                <c:manualLayout>
                  <c:x val="1.806451521135304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0DF-47AC-985A-36F6FBF22CD3}"/>
                </c:ext>
              </c:extLst>
            </c:dLbl>
            <c:dLbl>
              <c:idx val="5"/>
              <c:layout>
                <c:manualLayout>
                  <c:x val="1.6559138943740295E-2"/>
                  <c:y val="5.458089501064004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C7B-4DAD-8728-C9252CCBD71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'Discharged BlSea oil'!$B$58:$B$63</c:f>
              <c:strCache>
                <c:ptCount val="6"/>
                <c:pt idx="0">
                  <c:v>Italy</c:v>
                </c:pt>
                <c:pt idx="1">
                  <c:v>Spain</c:v>
                </c:pt>
                <c:pt idx="2">
                  <c:v>France</c:v>
                </c:pt>
                <c:pt idx="3">
                  <c:v>Turkiye</c:v>
                </c:pt>
                <c:pt idx="4">
                  <c:v>Egypt</c:v>
                </c:pt>
                <c:pt idx="5">
                  <c:v>India</c:v>
                </c:pt>
              </c:strCache>
            </c:strRef>
          </c:cat>
          <c:val>
            <c:numRef>
              <c:f>'Discharged BlSea oil'!$D$58:$D$63</c:f>
              <c:numCache>
                <c:formatCode>#,##0</c:formatCode>
                <c:ptCount val="6"/>
                <c:pt idx="0">
                  <c:v>6000</c:v>
                </c:pt>
                <c:pt idx="1">
                  <c:v>43934</c:v>
                </c:pt>
                <c:pt idx="3">
                  <c:v>24100</c:v>
                </c:pt>
                <c:pt idx="4">
                  <c:v>12776</c:v>
                </c:pt>
                <c:pt idx="5">
                  <c:v>0</c:v>
                </c:pt>
              </c:numCache>
            </c:numRef>
          </c:val>
          <c:extLst>
            <c:ext xmlns:c16="http://schemas.microsoft.com/office/drawing/2014/chart" uri="{C3380CC4-5D6E-409C-BE32-E72D297353CC}">
              <c16:uniqueId val="{00000001-6411-42B2-81E5-AEA23DC85D4C}"/>
            </c:ext>
          </c:extLst>
        </c:ser>
        <c:dLbls>
          <c:showLegendKey val="0"/>
          <c:showVal val="0"/>
          <c:showCatName val="0"/>
          <c:showSerName val="0"/>
          <c:showPercent val="0"/>
          <c:showBubbleSize val="0"/>
        </c:dLbls>
        <c:gapWidth val="219"/>
        <c:axId val="43656704"/>
        <c:axId val="43658240"/>
      </c:barChart>
      <c:catAx>
        <c:axId val="4365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43658240"/>
        <c:crosses val="autoZero"/>
        <c:auto val="1"/>
        <c:lblAlgn val="ctr"/>
        <c:lblOffset val="100"/>
        <c:noMultiLvlLbl val="0"/>
      </c:catAx>
      <c:valAx>
        <c:axId val="43658240"/>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43656704"/>
        <c:crosses val="autoZero"/>
        <c:crossBetween val="between"/>
      </c:valAx>
      <c:spPr>
        <a:noFill/>
        <a:ln>
          <a:noFill/>
        </a:ln>
        <a:effectLst/>
      </c:spPr>
    </c:plotArea>
    <c:legend>
      <c:legendPos val="r"/>
      <c:layout>
        <c:manualLayout>
          <c:xMode val="edge"/>
          <c:yMode val="edge"/>
          <c:x val="0.85574390266784894"/>
          <c:y val="0.47647359283898655"/>
          <c:w val="0.13967344578350352"/>
          <c:h val="0.16145093209771355"/>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Tankers that discharged Azov-Black Sea oil worldwide</a:t>
            </a:r>
            <a:endParaRPr lang="ru-RU" sz="1400"/>
          </a:p>
        </c:rich>
      </c:tx>
      <c:layout>
        <c:manualLayout>
          <c:xMode val="edge"/>
          <c:yMode val="edge"/>
          <c:x val="0.26010320808347831"/>
          <c:y val="2.725981390518881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'Discharged BlSea oil'!$D$28</c:f>
              <c:strCache>
                <c:ptCount val="1"/>
                <c:pt idx="0">
                  <c:v>oil, tons</c:v>
                </c:pt>
              </c:strCache>
            </c:strRef>
          </c:tx>
          <c:spPr>
            <a:solidFill>
              <a:schemeClr val="accent1"/>
            </a:solidFill>
          </c:spPr>
          <c:invertIfNegative val="0"/>
          <c:dLbls>
            <c:dLbl>
              <c:idx val="0"/>
              <c:layout>
                <c:manualLayout>
                  <c:x val="1.075392645330425E-3"/>
                  <c:y val="-1.05980328048336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4D9-4B2A-B53F-D8C2FF830688}"/>
                </c:ext>
              </c:extLst>
            </c:dLbl>
            <c:numFmt formatCode="#,##0" sourceLinked="0"/>
            <c:spPr>
              <a:noFill/>
              <a:ln>
                <a:noFill/>
              </a:ln>
              <a:effectLst/>
            </c:spPr>
            <c:txPr>
              <a:bodyPr wrap="square" lIns="38100" tIns="19050" rIns="38100" bIns="19050" anchor="ctr">
                <a:spAutoFit/>
              </a:bodyPr>
              <a:lstStyle/>
              <a:p>
                <a:pPr>
                  <a:defRPr>
                    <a:solidFill>
                      <a:srgbClr val="00B0F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'Discharged BlSea oil'!$C$33:$C$42</c:f>
              <c:numCache>
                <c:formatCode>General</c:formatCode>
                <c:ptCount val="10"/>
                <c:pt idx="0">
                  <c:v>9</c:v>
                </c:pt>
                <c:pt idx="1">
                  <c:v>10</c:v>
                </c:pt>
                <c:pt idx="2">
                  <c:v>11</c:v>
                </c:pt>
                <c:pt idx="3">
                  <c:v>12</c:v>
                </c:pt>
                <c:pt idx="4">
                  <c:v>13</c:v>
                </c:pt>
                <c:pt idx="5">
                  <c:v>14</c:v>
                </c:pt>
                <c:pt idx="6">
                  <c:v>15</c:v>
                </c:pt>
                <c:pt idx="7">
                  <c:v>16</c:v>
                </c:pt>
                <c:pt idx="8">
                  <c:v>17</c:v>
                </c:pt>
                <c:pt idx="9">
                  <c:v>18</c:v>
                </c:pt>
              </c:numCache>
            </c:numRef>
          </c:cat>
          <c:val>
            <c:numRef>
              <c:f>'Discharged BlSea oil'!$D$33:$D$42</c:f>
              <c:numCache>
                <c:formatCode>General</c:formatCode>
                <c:ptCount val="10"/>
                <c:pt idx="0">
                  <c:v>90974</c:v>
                </c:pt>
                <c:pt idx="1">
                  <c:v>208915</c:v>
                </c:pt>
                <c:pt idx="2">
                  <c:v>209973</c:v>
                </c:pt>
                <c:pt idx="3">
                  <c:v>75114</c:v>
                </c:pt>
                <c:pt idx="4">
                  <c:v>93623</c:v>
                </c:pt>
                <c:pt idx="5">
                  <c:v>178201</c:v>
                </c:pt>
                <c:pt idx="6">
                  <c:v>55502</c:v>
                </c:pt>
                <c:pt idx="7">
                  <c:v>143024</c:v>
                </c:pt>
                <c:pt idx="8">
                  <c:v>124270</c:v>
                </c:pt>
                <c:pt idx="9">
                  <c:v>151827</c:v>
                </c:pt>
              </c:numCache>
            </c:numRef>
          </c:val>
          <c:extLst>
            <c:ext xmlns:c16="http://schemas.microsoft.com/office/drawing/2014/chart" uri="{C3380CC4-5D6E-409C-BE32-E72D297353CC}">
              <c16:uniqueId val="{00000001-9EF3-48DC-927A-F018BC086465}"/>
            </c:ext>
          </c:extLst>
        </c:ser>
        <c:dLbls>
          <c:showLegendKey val="0"/>
          <c:showVal val="0"/>
          <c:showCatName val="0"/>
          <c:showSerName val="0"/>
          <c:showPercent val="0"/>
          <c:showBubbleSize val="0"/>
        </c:dLbls>
        <c:gapWidth val="150"/>
        <c:axId val="45371392"/>
        <c:axId val="45372928"/>
      </c:barChart>
      <c:lineChart>
        <c:grouping val="standard"/>
        <c:varyColors val="0"/>
        <c:ser>
          <c:idx val="2"/>
          <c:order val="1"/>
          <c:tx>
            <c:strRef>
              <c:f>'Discharged BlSea oil'!$E$28</c:f>
              <c:strCache>
                <c:ptCount val="1"/>
                <c:pt idx="0">
                  <c:v>number of tankers</c:v>
                </c:pt>
              </c:strCache>
            </c:strRef>
          </c:tx>
          <c:spPr>
            <a:ln w="38100">
              <a:solidFill>
                <a:schemeClr val="accent2"/>
              </a:solidFill>
            </a:ln>
          </c:spPr>
          <c:marker>
            <c:symbol val="none"/>
          </c:marker>
          <c:dLbls>
            <c:spPr>
              <a:noFill/>
              <a:ln>
                <a:noFill/>
              </a:ln>
              <a:effectLst/>
            </c:spPr>
            <c:txPr>
              <a:bodyPr wrap="square" lIns="38100" tIns="19050" rIns="38100" bIns="19050" anchor="ctr">
                <a:spAutoFit/>
              </a:bodyPr>
              <a:lstStyle/>
              <a:p>
                <a:pPr>
                  <a:defRPr b="1">
                    <a:solidFill>
                      <a:schemeClr val="accent2">
                        <a:lumMod val="75000"/>
                      </a:schemeClr>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'Discharged BlSea oil'!$C$33:$C$42</c:f>
              <c:numCache>
                <c:formatCode>General</c:formatCode>
                <c:ptCount val="10"/>
                <c:pt idx="0">
                  <c:v>9</c:v>
                </c:pt>
                <c:pt idx="1">
                  <c:v>10</c:v>
                </c:pt>
                <c:pt idx="2">
                  <c:v>11</c:v>
                </c:pt>
                <c:pt idx="3">
                  <c:v>12</c:v>
                </c:pt>
                <c:pt idx="4">
                  <c:v>13</c:v>
                </c:pt>
                <c:pt idx="5">
                  <c:v>14</c:v>
                </c:pt>
                <c:pt idx="6">
                  <c:v>15</c:v>
                </c:pt>
                <c:pt idx="7">
                  <c:v>16</c:v>
                </c:pt>
                <c:pt idx="8">
                  <c:v>17</c:v>
                </c:pt>
                <c:pt idx="9">
                  <c:v>18</c:v>
                </c:pt>
              </c:numCache>
            </c:numRef>
          </c:cat>
          <c:val>
            <c:numRef>
              <c:f>'Discharged BlSea oil'!$E$33:$E$42</c:f>
              <c:numCache>
                <c:formatCode>General</c:formatCode>
                <c:ptCount val="10"/>
                <c:pt idx="0">
                  <c:v>11</c:v>
                </c:pt>
                <c:pt idx="1">
                  <c:v>15</c:v>
                </c:pt>
                <c:pt idx="2">
                  <c:v>16</c:v>
                </c:pt>
                <c:pt idx="3">
                  <c:v>11</c:v>
                </c:pt>
                <c:pt idx="4">
                  <c:v>14</c:v>
                </c:pt>
                <c:pt idx="5">
                  <c:v>14</c:v>
                </c:pt>
                <c:pt idx="6">
                  <c:v>6</c:v>
                </c:pt>
                <c:pt idx="7">
                  <c:v>15</c:v>
                </c:pt>
                <c:pt idx="8">
                  <c:v>12</c:v>
                </c:pt>
                <c:pt idx="9">
                  <c:v>19</c:v>
                </c:pt>
              </c:numCache>
            </c:numRef>
          </c:val>
          <c:smooth val="0"/>
          <c:extLst>
            <c:ext xmlns:c16="http://schemas.microsoft.com/office/drawing/2014/chart" uri="{C3380CC4-5D6E-409C-BE32-E72D297353CC}">
              <c16:uniqueId val="{00000002-9EF3-48DC-927A-F018BC086465}"/>
            </c:ext>
          </c:extLst>
        </c:ser>
        <c:dLbls>
          <c:showLegendKey val="0"/>
          <c:showVal val="0"/>
          <c:showCatName val="0"/>
          <c:showSerName val="0"/>
          <c:showPercent val="0"/>
          <c:showBubbleSize val="0"/>
        </c:dLbls>
        <c:marker val="1"/>
        <c:smooth val="0"/>
        <c:axId val="45393408"/>
        <c:axId val="45374848"/>
      </c:lineChart>
      <c:catAx>
        <c:axId val="45371392"/>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45372928"/>
        <c:crosses val="autoZero"/>
        <c:auto val="1"/>
        <c:lblAlgn val="ctr"/>
        <c:lblOffset val="100"/>
        <c:noMultiLvlLbl val="0"/>
      </c:catAx>
      <c:valAx>
        <c:axId val="45372928"/>
        <c:scaling>
          <c:orientation val="minMax"/>
          <c:max val="240000"/>
          <c:min val="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45371392"/>
        <c:crosses val="autoZero"/>
        <c:crossBetween val="between"/>
        <c:majorUnit val="20000"/>
      </c:valAx>
      <c:valAx>
        <c:axId val="45374848"/>
        <c:scaling>
          <c:orientation val="minMax"/>
          <c:max val="20"/>
          <c:min val="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45393408"/>
        <c:crosses val="max"/>
        <c:crossBetween val="between"/>
        <c:majorUnit val="2"/>
        <c:minorUnit val="2"/>
      </c:valAx>
      <c:catAx>
        <c:axId val="45393408"/>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45374848"/>
        <c:crosses val="max"/>
        <c:auto val="1"/>
        <c:lblAlgn val="ctr"/>
        <c:lblOffset val="100"/>
        <c:noMultiLvlLbl val="0"/>
      </c:catAx>
    </c:plotArea>
    <c:legend>
      <c:legendPos val="r"/>
      <c:layout>
        <c:manualLayout>
          <c:xMode val="edge"/>
          <c:yMode val="edge"/>
          <c:x val="0.84761913535264555"/>
          <c:y val="0.46502682554035779"/>
          <c:w val="0.14557898119877871"/>
          <c:h val="0.16699495533638489"/>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sz="1400"/>
              <a:t>Oil laden tankers departed from Black Sea ports</a:t>
            </a:r>
            <a:endParaRPr lang="ru-RU" sz="1400">
              <a:solidFill>
                <a:srgbClr val="FF0000"/>
              </a:solidFill>
            </a:endParaRPr>
          </a:p>
        </c:rich>
      </c:tx>
      <c:layout>
        <c:manualLayout>
          <c:xMode val="edge"/>
          <c:yMode val="edge"/>
          <c:x val="0.20136014882216505"/>
          <c:y val="3.706666128900031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'Tankers sailed from BlSea'!$B$22</c:f>
              <c:strCache>
                <c:ptCount val="1"/>
                <c:pt idx="0">
                  <c:v>oil, tons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B0F0"/>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'Tankers sailed from BlSea'!$A$31:$A$40</c:f>
              <c:numCache>
                <c:formatCode>#,##0</c:formatCode>
                <c:ptCount val="10"/>
                <c:pt idx="0">
                  <c:v>9</c:v>
                </c:pt>
                <c:pt idx="1">
                  <c:v>10</c:v>
                </c:pt>
                <c:pt idx="2">
                  <c:v>11</c:v>
                </c:pt>
                <c:pt idx="3">
                  <c:v>12</c:v>
                </c:pt>
                <c:pt idx="4">
                  <c:v>13</c:v>
                </c:pt>
                <c:pt idx="5">
                  <c:v>14</c:v>
                </c:pt>
                <c:pt idx="6">
                  <c:v>15</c:v>
                </c:pt>
                <c:pt idx="7">
                  <c:v>16</c:v>
                </c:pt>
                <c:pt idx="8">
                  <c:v>17</c:v>
                </c:pt>
                <c:pt idx="9">
                  <c:v>18</c:v>
                </c:pt>
              </c:numCache>
            </c:numRef>
          </c:cat>
          <c:val>
            <c:numRef>
              <c:f>'Tankers sailed from BlSea'!$B$31:$B$40</c:f>
              <c:numCache>
                <c:formatCode>General</c:formatCode>
                <c:ptCount val="10"/>
                <c:pt idx="0">
                  <c:v>124705</c:v>
                </c:pt>
                <c:pt idx="1">
                  <c:v>129931</c:v>
                </c:pt>
                <c:pt idx="2">
                  <c:v>92723</c:v>
                </c:pt>
                <c:pt idx="3">
                  <c:v>105800</c:v>
                </c:pt>
                <c:pt idx="4">
                  <c:v>150638</c:v>
                </c:pt>
                <c:pt idx="5">
                  <c:v>57400</c:v>
                </c:pt>
                <c:pt idx="6">
                  <c:v>110109</c:v>
                </c:pt>
                <c:pt idx="7">
                  <c:v>165356</c:v>
                </c:pt>
                <c:pt idx="8">
                  <c:v>77650</c:v>
                </c:pt>
                <c:pt idx="9">
                  <c:v>115755</c:v>
                </c:pt>
              </c:numCache>
            </c:numRef>
          </c:val>
          <c:extLst>
            <c:ext xmlns:c16="http://schemas.microsoft.com/office/drawing/2014/chart" uri="{C3380CC4-5D6E-409C-BE32-E72D297353CC}">
              <c16:uniqueId val="{00000001-934E-4613-8111-DC9CE3AEF506}"/>
            </c:ext>
          </c:extLst>
        </c:ser>
        <c:dLbls>
          <c:showLegendKey val="0"/>
          <c:showVal val="0"/>
          <c:showCatName val="0"/>
          <c:showSerName val="0"/>
          <c:showPercent val="0"/>
          <c:showBubbleSize val="0"/>
        </c:dLbls>
        <c:gapWidth val="150"/>
        <c:axId val="45199360"/>
        <c:axId val="45200896"/>
      </c:barChart>
      <c:lineChart>
        <c:grouping val="standard"/>
        <c:varyColors val="0"/>
        <c:ser>
          <c:idx val="2"/>
          <c:order val="1"/>
          <c:tx>
            <c:strRef>
              <c:f>'Tankers sailed from BlSea'!$C$22</c:f>
              <c:strCache>
                <c:ptCount val="1"/>
                <c:pt idx="0">
                  <c:v>number of tankers</c:v>
                </c:pt>
              </c:strCache>
            </c:strRef>
          </c:tx>
          <c:spPr>
            <a:ln w="38100" cap="rnd" cmpd="sng" algn="ctr">
              <a:solidFill>
                <a:schemeClr val="accent2"/>
              </a:solidFill>
              <a:prstDash val="solid"/>
              <a:round/>
            </a:ln>
            <a:effectLst/>
          </c:spPr>
          <c:marker>
            <c:symbol val="none"/>
          </c:marker>
          <c:dLbls>
            <c:dLbl>
              <c:idx val="0"/>
              <c:layout>
                <c:manualLayout>
                  <c:x val="5.3760709810693787E-3"/>
                  <c:y val="-1.908052884615392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D92-41D8-B45C-659B66E04ECD}"/>
                </c:ext>
              </c:extLst>
            </c:dLbl>
            <c:dLbl>
              <c:idx val="1"/>
              <c:layout>
                <c:manualLayout>
                  <c:x val="8.6017135697110531E-3"/>
                  <c:y val="-6.36017628205128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BC-42E1-B351-FB223FD1ACCC}"/>
                </c:ext>
              </c:extLst>
            </c:dLbl>
            <c:dLbl>
              <c:idx val="2"/>
              <c:layout>
                <c:manualLayout>
                  <c:x val="1.0752141962138913E-2"/>
                  <c:y val="-2.54407051282050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3F1-416F-9165-7E144F330ED4}"/>
                </c:ext>
              </c:extLst>
            </c:dLbl>
            <c:dLbl>
              <c:idx val="3"/>
              <c:layout>
                <c:manualLayout>
                  <c:x val="9.6769277659250232E-3"/>
                  <c:y val="1.69604700854700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F8-49FC-9608-A3A657A9ADCC}"/>
                </c:ext>
              </c:extLst>
            </c:dLbl>
            <c:dLbl>
              <c:idx val="4"/>
              <c:layout>
                <c:manualLayout>
                  <c:x val="9.6769277659249434E-3"/>
                  <c:y val="-1.48404113247864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34E-4613-8111-DC9CE3AEF506}"/>
                </c:ext>
              </c:extLst>
            </c:dLbl>
            <c:dLbl>
              <c:idx val="5"/>
              <c:layout>
                <c:manualLayout>
                  <c:x val="-3.4406854278844524E-2"/>
                  <c:y val="1.69604700854700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34E-4613-8111-DC9CE3AEF50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'Tankers sailed from BlSea'!$A$31:$A$40</c:f>
              <c:numCache>
                <c:formatCode>#,##0</c:formatCode>
                <c:ptCount val="10"/>
                <c:pt idx="0">
                  <c:v>9</c:v>
                </c:pt>
                <c:pt idx="1">
                  <c:v>10</c:v>
                </c:pt>
                <c:pt idx="2">
                  <c:v>11</c:v>
                </c:pt>
                <c:pt idx="3">
                  <c:v>12</c:v>
                </c:pt>
                <c:pt idx="4">
                  <c:v>13</c:v>
                </c:pt>
                <c:pt idx="5">
                  <c:v>14</c:v>
                </c:pt>
                <c:pt idx="6">
                  <c:v>15</c:v>
                </c:pt>
                <c:pt idx="7">
                  <c:v>16</c:v>
                </c:pt>
                <c:pt idx="8">
                  <c:v>17</c:v>
                </c:pt>
                <c:pt idx="9">
                  <c:v>18</c:v>
                </c:pt>
              </c:numCache>
            </c:numRef>
          </c:cat>
          <c:val>
            <c:numRef>
              <c:f>'Tankers sailed from BlSea'!$C$31:$C$40</c:f>
              <c:numCache>
                <c:formatCode>0</c:formatCode>
                <c:ptCount val="10"/>
                <c:pt idx="0">
                  <c:v>16</c:v>
                </c:pt>
                <c:pt idx="1">
                  <c:v>15</c:v>
                </c:pt>
                <c:pt idx="2">
                  <c:v>11</c:v>
                </c:pt>
                <c:pt idx="3">
                  <c:v>11</c:v>
                </c:pt>
                <c:pt idx="4">
                  <c:v>12</c:v>
                </c:pt>
                <c:pt idx="5">
                  <c:v>9</c:v>
                </c:pt>
                <c:pt idx="6" formatCode="#,##0">
                  <c:v>11</c:v>
                </c:pt>
                <c:pt idx="7" formatCode="#,##0">
                  <c:v>18</c:v>
                </c:pt>
                <c:pt idx="8" formatCode="General">
                  <c:v>8</c:v>
                </c:pt>
                <c:pt idx="9" formatCode="#,##0">
                  <c:v>11</c:v>
                </c:pt>
              </c:numCache>
            </c:numRef>
          </c:val>
          <c:smooth val="0"/>
          <c:extLst>
            <c:ext xmlns:c16="http://schemas.microsoft.com/office/drawing/2014/chart" uri="{C3380CC4-5D6E-409C-BE32-E72D297353CC}">
              <c16:uniqueId val="{0000000B-934E-4613-8111-DC9CE3AEF506}"/>
            </c:ext>
          </c:extLst>
        </c:ser>
        <c:dLbls>
          <c:showLegendKey val="0"/>
          <c:showVal val="0"/>
          <c:showCatName val="0"/>
          <c:showSerName val="0"/>
          <c:showPercent val="0"/>
          <c:showBubbleSize val="0"/>
        </c:dLbls>
        <c:marker val="1"/>
        <c:smooth val="0"/>
        <c:axId val="45209088"/>
        <c:axId val="45202816"/>
      </c:lineChart>
      <c:catAx>
        <c:axId val="45199360"/>
        <c:scaling>
          <c:orientation val="minMax"/>
        </c:scaling>
        <c:delete val="0"/>
        <c:axPos val="b"/>
        <c:numFmt formatCode="#,##0"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45200896"/>
        <c:crosses val="autoZero"/>
        <c:auto val="1"/>
        <c:lblAlgn val="ctr"/>
        <c:lblOffset val="100"/>
        <c:noMultiLvlLbl val="0"/>
      </c:catAx>
      <c:valAx>
        <c:axId val="45200896"/>
        <c:scaling>
          <c:orientation val="minMax"/>
          <c:max val="18000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number</a:t>
                </a:r>
                <a:r>
                  <a:rPr lang="en-US" baseline="0"/>
                  <a:t> of vessels</a:t>
                </a:r>
                <a:endParaRPr lang="ru-RU"/>
              </a:p>
            </c:rich>
          </c:tx>
          <c:layout>
            <c:manualLayout>
              <c:xMode val="edge"/>
              <c:yMode val="edge"/>
              <c:x val="0.82837898918942265"/>
              <c:y val="0.36302630958555332"/>
            </c:manualLayout>
          </c:layout>
          <c:overlay val="0"/>
          <c:spPr>
            <a:noFill/>
            <a:ln>
              <a:noFill/>
            </a:ln>
            <a:effectLst/>
          </c:spPr>
          <c:txPr>
            <a:bodyPr rot="5400000" spcFirstLastPara="1" vertOverflow="ellipsis"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45199360"/>
        <c:crosses val="autoZero"/>
        <c:crossBetween val="between"/>
      </c:valAx>
      <c:valAx>
        <c:axId val="45202816"/>
        <c:scaling>
          <c:orientation val="minMax"/>
          <c:max val="30"/>
          <c:min val="0"/>
        </c:scaling>
        <c:delete val="0"/>
        <c:axPos val="r"/>
        <c:title>
          <c:tx>
            <c:rich>
              <a:bodyPr rot="-540000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tons</a:t>
                </a:r>
                <a:endParaRPr lang="ru-RU"/>
              </a:p>
            </c:rich>
          </c:tx>
          <c:layout>
            <c:manualLayout>
              <c:xMode val="edge"/>
              <c:yMode val="edge"/>
              <c:x val="1.9176698987006791E-2"/>
              <c:y val="0.376062419985105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45209088"/>
        <c:crosses val="max"/>
        <c:crossBetween val="between"/>
        <c:majorUnit val="2"/>
        <c:minorUnit val="2"/>
      </c:valAx>
      <c:catAx>
        <c:axId val="45209088"/>
        <c:scaling>
          <c:orientation val="minMax"/>
        </c:scaling>
        <c:delete val="1"/>
        <c:axPos val="t"/>
        <c:title>
          <c:tx>
            <c:rich>
              <a:bodyPr rot="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week</a:t>
                </a:r>
              </a:p>
            </c:rich>
          </c:tx>
          <c:layout>
            <c:manualLayout>
              <c:xMode val="edge"/>
              <c:yMode val="edge"/>
              <c:x val="0.73862768703498849"/>
              <c:y val="0.91746934331305607"/>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1"/>
        <c:majorTickMark val="out"/>
        <c:minorTickMark val="none"/>
        <c:tickLblPos val="nextTo"/>
        <c:crossAx val="45202816"/>
        <c:crosses val="max"/>
        <c:auto val="1"/>
        <c:lblAlgn val="ctr"/>
        <c:lblOffset val="100"/>
        <c:noMultiLvlLbl val="0"/>
      </c:catAx>
      <c:spPr>
        <a:solidFill>
          <a:schemeClr val="bg1"/>
        </a:solidFill>
        <a:ln>
          <a:noFill/>
        </a:ln>
        <a:effectLst/>
      </c:spPr>
    </c:plotArea>
    <c:legend>
      <c:legendPos val="r"/>
      <c:layout>
        <c:manualLayout>
          <c:xMode val="edge"/>
          <c:yMode val="edge"/>
          <c:x val="0.84761913535264555"/>
          <c:y val="0.44384915865384617"/>
          <c:w val="0.14557898119877871"/>
          <c:h val="0.1542514690170940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6350" cap="flat" cmpd="sng" algn="ctr">
      <a:solidFill>
        <a:schemeClr val="bg1">
          <a:lumMod val="85000"/>
        </a:schemeClr>
      </a:solidFill>
      <a:prstDash val="solid"/>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sz="1400"/>
              <a:t>Oil laden tankers departed from Black Sea ports</a:t>
            </a:r>
            <a:endParaRPr lang="ru-RU" sz="1400">
              <a:solidFill>
                <a:srgbClr val="FF0000"/>
              </a:solidFill>
            </a:endParaRPr>
          </a:p>
        </c:rich>
      </c:tx>
      <c:layout>
        <c:manualLayout>
          <c:xMode val="edge"/>
          <c:yMode val="edge"/>
          <c:x val="0.20136014882216505"/>
          <c:y val="3.706666128900031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'Tankers sailed from BlSea'!$B$22</c:f>
              <c:strCache>
                <c:ptCount val="1"/>
                <c:pt idx="0">
                  <c:v>oil, tons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B0F0"/>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numRef>
              <c:f>'Tankers sailed from BlSea'!$A$31:$A$40</c:f>
              <c:numCache>
                <c:formatCode>#,##0</c:formatCode>
                <c:ptCount val="10"/>
                <c:pt idx="0">
                  <c:v>9</c:v>
                </c:pt>
                <c:pt idx="1">
                  <c:v>10</c:v>
                </c:pt>
                <c:pt idx="2">
                  <c:v>11</c:v>
                </c:pt>
                <c:pt idx="3">
                  <c:v>12</c:v>
                </c:pt>
                <c:pt idx="4">
                  <c:v>13</c:v>
                </c:pt>
                <c:pt idx="5">
                  <c:v>14</c:v>
                </c:pt>
                <c:pt idx="6">
                  <c:v>15</c:v>
                </c:pt>
                <c:pt idx="7">
                  <c:v>16</c:v>
                </c:pt>
                <c:pt idx="8">
                  <c:v>17</c:v>
                </c:pt>
                <c:pt idx="9">
                  <c:v>18</c:v>
                </c:pt>
              </c:numCache>
            </c:numRef>
          </c:cat>
          <c:val>
            <c:numRef>
              <c:f>'Tankers sailed from BlSea'!$B$31:$B$40</c:f>
              <c:numCache>
                <c:formatCode>General</c:formatCode>
                <c:ptCount val="10"/>
                <c:pt idx="0">
                  <c:v>124705</c:v>
                </c:pt>
                <c:pt idx="1">
                  <c:v>129931</c:v>
                </c:pt>
                <c:pt idx="2">
                  <c:v>92723</c:v>
                </c:pt>
                <c:pt idx="3">
                  <c:v>105800</c:v>
                </c:pt>
                <c:pt idx="4">
                  <c:v>150638</c:v>
                </c:pt>
                <c:pt idx="5">
                  <c:v>57400</c:v>
                </c:pt>
                <c:pt idx="6">
                  <c:v>110109</c:v>
                </c:pt>
                <c:pt idx="7">
                  <c:v>165356</c:v>
                </c:pt>
                <c:pt idx="8">
                  <c:v>77650</c:v>
                </c:pt>
                <c:pt idx="9">
                  <c:v>115755</c:v>
                </c:pt>
              </c:numCache>
            </c:numRef>
          </c:val>
          <c:extLst>
            <c:ext xmlns:c16="http://schemas.microsoft.com/office/drawing/2014/chart" uri="{C3380CC4-5D6E-409C-BE32-E72D297353CC}">
              <c16:uniqueId val="{00000000-1EB0-4D9B-97F5-C73D464E3A48}"/>
            </c:ext>
          </c:extLst>
        </c:ser>
        <c:dLbls>
          <c:showLegendKey val="0"/>
          <c:showVal val="0"/>
          <c:showCatName val="0"/>
          <c:showSerName val="0"/>
          <c:showPercent val="0"/>
          <c:showBubbleSize val="0"/>
        </c:dLbls>
        <c:gapWidth val="150"/>
        <c:axId val="45505536"/>
        <c:axId val="45507328"/>
      </c:barChart>
      <c:lineChart>
        <c:grouping val="standard"/>
        <c:varyColors val="0"/>
        <c:ser>
          <c:idx val="2"/>
          <c:order val="1"/>
          <c:tx>
            <c:strRef>
              <c:f>'Tankers sailed from BlSea'!$C$22</c:f>
              <c:strCache>
                <c:ptCount val="1"/>
                <c:pt idx="0">
                  <c:v>number of tankers</c:v>
                </c:pt>
              </c:strCache>
            </c:strRef>
          </c:tx>
          <c:spPr>
            <a:ln w="38100" cap="rnd" cmpd="sng" algn="ctr">
              <a:solidFill>
                <a:schemeClr val="accent2"/>
              </a:solidFill>
              <a:prstDash val="solid"/>
              <a:round/>
            </a:ln>
            <a:effectLst/>
          </c:spPr>
          <c:marker>
            <c:symbol val="none"/>
          </c:marker>
          <c:dLbls>
            <c:dLbl>
              <c:idx val="0"/>
              <c:layout>
                <c:manualLayout>
                  <c:x val="5.3760709810693787E-3"/>
                  <c:y val="-1.908052884615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F0-4364-8E38-50967228AC9F}"/>
                </c:ext>
              </c:extLst>
            </c:dLbl>
            <c:dLbl>
              <c:idx val="1"/>
              <c:layout>
                <c:manualLayout>
                  <c:x val="8.6017135697110531E-3"/>
                  <c:y val="-6.3601762820512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49-44A4-B1BA-6E2CA0A98452}"/>
                </c:ext>
              </c:extLst>
            </c:dLbl>
            <c:dLbl>
              <c:idx val="2"/>
              <c:layout>
                <c:manualLayout>
                  <c:x val="1.0752141962138913E-2"/>
                  <c:y val="-2.5440705128205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AC-4B56-8822-C8CB849C70C1}"/>
                </c:ext>
              </c:extLst>
            </c:dLbl>
            <c:dLbl>
              <c:idx val="3"/>
              <c:layout>
                <c:manualLayout>
                  <c:x val="9.6769277659250232E-3"/>
                  <c:y val="1.6960470085470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5F-49E5-BA11-7437D238C4F0}"/>
                </c:ext>
              </c:extLst>
            </c:dLbl>
            <c:dLbl>
              <c:idx val="4"/>
              <c:layout>
                <c:manualLayout>
                  <c:x val="9.6769277659249434E-3"/>
                  <c:y val="-1.4840411324786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14-4FE8-883A-3FF0B94E884F}"/>
                </c:ext>
              </c:extLst>
            </c:dLbl>
            <c:dLbl>
              <c:idx val="5"/>
              <c:layout>
                <c:manualLayout>
                  <c:x val="-3.4406854278844524E-2"/>
                  <c:y val="1.6960470085470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14-4FE8-883A-3FF0B94E884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numRef>
              <c:f>'Tankers sailed from BlSea'!$A$31:$A$40</c:f>
              <c:numCache>
                <c:formatCode>#,##0</c:formatCode>
                <c:ptCount val="10"/>
                <c:pt idx="0">
                  <c:v>9</c:v>
                </c:pt>
                <c:pt idx="1">
                  <c:v>10</c:v>
                </c:pt>
                <c:pt idx="2">
                  <c:v>11</c:v>
                </c:pt>
                <c:pt idx="3">
                  <c:v>12</c:v>
                </c:pt>
                <c:pt idx="4">
                  <c:v>13</c:v>
                </c:pt>
                <c:pt idx="5">
                  <c:v>14</c:v>
                </c:pt>
                <c:pt idx="6">
                  <c:v>15</c:v>
                </c:pt>
                <c:pt idx="7">
                  <c:v>16</c:v>
                </c:pt>
                <c:pt idx="8">
                  <c:v>17</c:v>
                </c:pt>
                <c:pt idx="9">
                  <c:v>18</c:v>
                </c:pt>
              </c:numCache>
            </c:numRef>
          </c:cat>
          <c:val>
            <c:numRef>
              <c:f>'Tankers sailed from BlSea'!$C$31:$C$40</c:f>
              <c:numCache>
                <c:formatCode>0</c:formatCode>
                <c:ptCount val="10"/>
                <c:pt idx="0">
                  <c:v>16</c:v>
                </c:pt>
                <c:pt idx="1">
                  <c:v>15</c:v>
                </c:pt>
                <c:pt idx="2">
                  <c:v>11</c:v>
                </c:pt>
                <c:pt idx="3">
                  <c:v>11</c:v>
                </c:pt>
                <c:pt idx="4">
                  <c:v>12</c:v>
                </c:pt>
                <c:pt idx="5">
                  <c:v>9</c:v>
                </c:pt>
                <c:pt idx="6" formatCode="#,##0">
                  <c:v>11</c:v>
                </c:pt>
                <c:pt idx="7" formatCode="#,##0">
                  <c:v>18</c:v>
                </c:pt>
                <c:pt idx="8" formatCode="General">
                  <c:v>8</c:v>
                </c:pt>
                <c:pt idx="9" formatCode="#,##0">
                  <c:v>11</c:v>
                </c:pt>
              </c:numCache>
            </c:numRef>
          </c:val>
          <c:smooth val="0"/>
          <c:extLst>
            <c:ext xmlns:c16="http://schemas.microsoft.com/office/drawing/2014/chart" uri="{C3380CC4-5D6E-409C-BE32-E72D297353CC}">
              <c16:uniqueId val="{00000001-1EB0-4D9B-97F5-C73D464E3A48}"/>
            </c:ext>
          </c:extLst>
        </c:ser>
        <c:dLbls>
          <c:showLegendKey val="0"/>
          <c:showVal val="0"/>
          <c:showCatName val="0"/>
          <c:showSerName val="0"/>
          <c:showPercent val="0"/>
          <c:showBubbleSize val="0"/>
        </c:dLbls>
        <c:marker val="1"/>
        <c:smooth val="0"/>
        <c:axId val="45531904"/>
        <c:axId val="45509248"/>
      </c:lineChart>
      <c:catAx>
        <c:axId val="45505536"/>
        <c:scaling>
          <c:orientation val="minMax"/>
        </c:scaling>
        <c:delete val="0"/>
        <c:axPos val="b"/>
        <c:numFmt formatCode="#,##0"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45507328"/>
        <c:crosses val="autoZero"/>
        <c:auto val="1"/>
        <c:lblAlgn val="ctr"/>
        <c:lblOffset val="100"/>
        <c:noMultiLvlLbl val="0"/>
      </c:catAx>
      <c:valAx>
        <c:axId val="45507328"/>
        <c:scaling>
          <c:orientation val="minMax"/>
          <c:max val="18000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number</a:t>
                </a:r>
                <a:r>
                  <a:rPr lang="en-US" baseline="0"/>
                  <a:t> of vessels</a:t>
                </a:r>
                <a:endParaRPr lang="ru-RU"/>
              </a:p>
            </c:rich>
          </c:tx>
          <c:layout>
            <c:manualLayout>
              <c:xMode val="edge"/>
              <c:yMode val="edge"/>
              <c:x val="0.82837898918942265"/>
              <c:y val="0.36302630958555332"/>
            </c:manualLayout>
          </c:layout>
          <c:overlay val="0"/>
          <c:spPr>
            <a:noFill/>
            <a:ln>
              <a:noFill/>
            </a:ln>
            <a:effectLst/>
          </c:spPr>
          <c:txPr>
            <a:bodyPr rot="5400000" spcFirstLastPara="1" vertOverflow="ellipsis"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45505536"/>
        <c:crosses val="autoZero"/>
        <c:crossBetween val="between"/>
      </c:valAx>
      <c:valAx>
        <c:axId val="45509248"/>
        <c:scaling>
          <c:orientation val="minMax"/>
          <c:max val="30"/>
          <c:min val="0"/>
        </c:scaling>
        <c:delete val="0"/>
        <c:axPos val="r"/>
        <c:title>
          <c:tx>
            <c:rich>
              <a:bodyPr rot="-540000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tons</a:t>
                </a:r>
                <a:endParaRPr lang="ru-RU"/>
              </a:p>
            </c:rich>
          </c:tx>
          <c:layout>
            <c:manualLayout>
              <c:xMode val="edge"/>
              <c:yMode val="edge"/>
              <c:x val="1.9176698987006791E-2"/>
              <c:y val="0.376062419985105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45531904"/>
        <c:crosses val="max"/>
        <c:crossBetween val="between"/>
        <c:majorUnit val="2"/>
        <c:minorUnit val="2"/>
      </c:valAx>
      <c:catAx>
        <c:axId val="45531904"/>
        <c:scaling>
          <c:orientation val="minMax"/>
        </c:scaling>
        <c:delete val="1"/>
        <c:axPos val="t"/>
        <c:title>
          <c:tx>
            <c:rich>
              <a:bodyPr rot="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week</a:t>
                </a:r>
              </a:p>
            </c:rich>
          </c:tx>
          <c:layout>
            <c:manualLayout>
              <c:xMode val="edge"/>
              <c:yMode val="edge"/>
              <c:x val="0.73862768703498849"/>
              <c:y val="0.91746934331305607"/>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1"/>
        <c:majorTickMark val="out"/>
        <c:minorTickMark val="none"/>
        <c:tickLblPos val="nextTo"/>
        <c:crossAx val="45509248"/>
        <c:crosses val="max"/>
        <c:auto val="1"/>
        <c:lblAlgn val="ctr"/>
        <c:lblOffset val="100"/>
        <c:noMultiLvlLbl val="0"/>
      </c:catAx>
      <c:spPr>
        <a:solidFill>
          <a:schemeClr val="bg1"/>
        </a:solidFill>
        <a:ln>
          <a:noFill/>
        </a:ln>
        <a:effectLst/>
      </c:spPr>
    </c:plotArea>
    <c:legend>
      <c:legendPos val="r"/>
      <c:layout>
        <c:manualLayout>
          <c:xMode val="edge"/>
          <c:yMode val="edge"/>
          <c:x val="0.84761913535264555"/>
          <c:y val="0.44384915865384617"/>
          <c:w val="0.14557898119877871"/>
          <c:h val="0.1542514690170940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6350" cap="flat" cmpd="sng" algn="ctr">
      <a:solidFill>
        <a:schemeClr val="bg1">
          <a:lumMod val="85000"/>
        </a:schemeClr>
      </a:solidFill>
      <a:prstDash val="solid"/>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Tankers that discharged Azov-Black Sea oil worldwide</a:t>
            </a:r>
            <a:endParaRPr lang="ru-RU" sz="1400"/>
          </a:p>
        </c:rich>
      </c:tx>
      <c:layout>
        <c:manualLayout>
          <c:xMode val="edge"/>
          <c:yMode val="edge"/>
          <c:x val="0.26010320808347831"/>
          <c:y val="2.725981390518881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'Discharged BlSea oil'!$D$28</c:f>
              <c:strCache>
                <c:ptCount val="1"/>
                <c:pt idx="0">
                  <c:v>oil, tons</c:v>
                </c:pt>
              </c:strCache>
            </c:strRef>
          </c:tx>
          <c:spPr>
            <a:solidFill>
              <a:schemeClr val="accent1"/>
            </a:solidFill>
          </c:spPr>
          <c:invertIfNegative val="0"/>
          <c:dLbls>
            <c:dLbl>
              <c:idx val="0"/>
              <c:layout>
                <c:manualLayout>
                  <c:x val="1.075392645330425E-3"/>
                  <c:y val="-1.05980328048336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11-4BB1-86F3-07E8044799B3}"/>
                </c:ext>
              </c:extLst>
            </c:dLbl>
            <c:numFmt formatCode="#,##0" sourceLinked="0"/>
            <c:spPr>
              <a:noFill/>
              <a:ln>
                <a:noFill/>
              </a:ln>
              <a:effectLst/>
            </c:spPr>
            <c:txPr>
              <a:bodyPr wrap="square" lIns="38100" tIns="19050" rIns="38100" bIns="19050" anchor="ctr">
                <a:spAutoFit/>
              </a:bodyPr>
              <a:lstStyle/>
              <a:p>
                <a:pPr>
                  <a:defRPr>
                    <a:solidFill>
                      <a:srgbClr val="00B0F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'Discharged BlSea oil'!$C$33:$C$42</c:f>
              <c:numCache>
                <c:formatCode>General</c:formatCode>
                <c:ptCount val="10"/>
                <c:pt idx="0">
                  <c:v>9</c:v>
                </c:pt>
                <c:pt idx="1">
                  <c:v>10</c:v>
                </c:pt>
                <c:pt idx="2">
                  <c:v>11</c:v>
                </c:pt>
                <c:pt idx="3">
                  <c:v>12</c:v>
                </c:pt>
                <c:pt idx="4">
                  <c:v>13</c:v>
                </c:pt>
                <c:pt idx="5">
                  <c:v>14</c:v>
                </c:pt>
                <c:pt idx="6">
                  <c:v>15</c:v>
                </c:pt>
                <c:pt idx="7">
                  <c:v>16</c:v>
                </c:pt>
                <c:pt idx="8">
                  <c:v>17</c:v>
                </c:pt>
                <c:pt idx="9">
                  <c:v>18</c:v>
                </c:pt>
              </c:numCache>
            </c:numRef>
          </c:cat>
          <c:val>
            <c:numRef>
              <c:f>'Discharged BlSea oil'!$D$33:$D$42</c:f>
              <c:numCache>
                <c:formatCode>General</c:formatCode>
                <c:ptCount val="10"/>
                <c:pt idx="0">
                  <c:v>90974</c:v>
                </c:pt>
                <c:pt idx="1">
                  <c:v>208915</c:v>
                </c:pt>
                <c:pt idx="2">
                  <c:v>209973</c:v>
                </c:pt>
                <c:pt idx="3">
                  <c:v>75114</c:v>
                </c:pt>
                <c:pt idx="4">
                  <c:v>93623</c:v>
                </c:pt>
                <c:pt idx="5">
                  <c:v>178201</c:v>
                </c:pt>
                <c:pt idx="6">
                  <c:v>55502</c:v>
                </c:pt>
                <c:pt idx="7">
                  <c:v>143024</c:v>
                </c:pt>
                <c:pt idx="8">
                  <c:v>124270</c:v>
                </c:pt>
                <c:pt idx="9">
                  <c:v>151827</c:v>
                </c:pt>
              </c:numCache>
            </c:numRef>
          </c:val>
          <c:extLst>
            <c:ext xmlns:c16="http://schemas.microsoft.com/office/drawing/2014/chart" uri="{C3380CC4-5D6E-409C-BE32-E72D297353CC}">
              <c16:uniqueId val="{00000001-CFB7-4CF0-84C5-2DB2FB5D0DEB}"/>
            </c:ext>
          </c:extLst>
        </c:ser>
        <c:dLbls>
          <c:showLegendKey val="0"/>
          <c:showVal val="0"/>
          <c:showCatName val="0"/>
          <c:showSerName val="0"/>
          <c:showPercent val="0"/>
          <c:showBubbleSize val="0"/>
        </c:dLbls>
        <c:gapWidth val="150"/>
        <c:axId val="45910656"/>
        <c:axId val="45924736"/>
      </c:barChart>
      <c:lineChart>
        <c:grouping val="standard"/>
        <c:varyColors val="0"/>
        <c:ser>
          <c:idx val="2"/>
          <c:order val="1"/>
          <c:tx>
            <c:strRef>
              <c:f>'Discharged BlSea oil'!$E$28</c:f>
              <c:strCache>
                <c:ptCount val="1"/>
                <c:pt idx="0">
                  <c:v>number of tankers</c:v>
                </c:pt>
              </c:strCache>
            </c:strRef>
          </c:tx>
          <c:spPr>
            <a:ln w="38100">
              <a:solidFill>
                <a:schemeClr val="accent2"/>
              </a:solidFill>
            </a:ln>
          </c:spPr>
          <c:marker>
            <c:symbol val="none"/>
          </c:marker>
          <c:dLbls>
            <c:spPr>
              <a:noFill/>
              <a:ln>
                <a:noFill/>
              </a:ln>
              <a:effectLst/>
            </c:spPr>
            <c:txPr>
              <a:bodyPr wrap="square" lIns="38100" tIns="19050" rIns="38100" bIns="19050" anchor="ctr">
                <a:spAutoFit/>
              </a:bodyPr>
              <a:lstStyle/>
              <a:p>
                <a:pPr>
                  <a:defRPr b="1">
                    <a:solidFill>
                      <a:schemeClr val="accent2">
                        <a:lumMod val="75000"/>
                      </a:schemeClr>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'Discharged BlSea oil'!$C$33:$C$42</c:f>
              <c:numCache>
                <c:formatCode>General</c:formatCode>
                <c:ptCount val="10"/>
                <c:pt idx="0">
                  <c:v>9</c:v>
                </c:pt>
                <c:pt idx="1">
                  <c:v>10</c:v>
                </c:pt>
                <c:pt idx="2">
                  <c:v>11</c:v>
                </c:pt>
                <c:pt idx="3">
                  <c:v>12</c:v>
                </c:pt>
                <c:pt idx="4">
                  <c:v>13</c:v>
                </c:pt>
                <c:pt idx="5">
                  <c:v>14</c:v>
                </c:pt>
                <c:pt idx="6">
                  <c:v>15</c:v>
                </c:pt>
                <c:pt idx="7">
                  <c:v>16</c:v>
                </c:pt>
                <c:pt idx="8">
                  <c:v>17</c:v>
                </c:pt>
                <c:pt idx="9">
                  <c:v>18</c:v>
                </c:pt>
              </c:numCache>
            </c:numRef>
          </c:cat>
          <c:val>
            <c:numRef>
              <c:f>'Discharged BlSea oil'!$E$33:$E$42</c:f>
              <c:numCache>
                <c:formatCode>General</c:formatCode>
                <c:ptCount val="10"/>
                <c:pt idx="0">
                  <c:v>11</c:v>
                </c:pt>
                <c:pt idx="1">
                  <c:v>15</c:v>
                </c:pt>
                <c:pt idx="2">
                  <c:v>16</c:v>
                </c:pt>
                <c:pt idx="3">
                  <c:v>11</c:v>
                </c:pt>
                <c:pt idx="4">
                  <c:v>14</c:v>
                </c:pt>
                <c:pt idx="5">
                  <c:v>14</c:v>
                </c:pt>
                <c:pt idx="6">
                  <c:v>6</c:v>
                </c:pt>
                <c:pt idx="7">
                  <c:v>15</c:v>
                </c:pt>
                <c:pt idx="8">
                  <c:v>12</c:v>
                </c:pt>
                <c:pt idx="9">
                  <c:v>19</c:v>
                </c:pt>
              </c:numCache>
            </c:numRef>
          </c:val>
          <c:smooth val="0"/>
          <c:extLst>
            <c:ext xmlns:c16="http://schemas.microsoft.com/office/drawing/2014/chart" uri="{C3380CC4-5D6E-409C-BE32-E72D297353CC}">
              <c16:uniqueId val="{00000005-CFB7-4CF0-84C5-2DB2FB5D0DEB}"/>
            </c:ext>
          </c:extLst>
        </c:ser>
        <c:dLbls>
          <c:showLegendKey val="0"/>
          <c:showVal val="0"/>
          <c:showCatName val="0"/>
          <c:showSerName val="0"/>
          <c:showPercent val="0"/>
          <c:showBubbleSize val="0"/>
        </c:dLbls>
        <c:marker val="1"/>
        <c:smooth val="0"/>
        <c:axId val="45547904"/>
        <c:axId val="45926656"/>
      </c:lineChart>
      <c:catAx>
        <c:axId val="45910656"/>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45924736"/>
        <c:crosses val="autoZero"/>
        <c:auto val="1"/>
        <c:lblAlgn val="ctr"/>
        <c:lblOffset val="100"/>
        <c:noMultiLvlLbl val="0"/>
      </c:catAx>
      <c:valAx>
        <c:axId val="45924736"/>
        <c:scaling>
          <c:orientation val="minMax"/>
          <c:max val="240000"/>
          <c:min val="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45910656"/>
        <c:crosses val="autoZero"/>
        <c:crossBetween val="between"/>
        <c:majorUnit val="20000"/>
      </c:valAx>
      <c:valAx>
        <c:axId val="45926656"/>
        <c:scaling>
          <c:orientation val="minMax"/>
          <c:max val="20"/>
          <c:min val="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45547904"/>
        <c:crosses val="max"/>
        <c:crossBetween val="between"/>
        <c:majorUnit val="2"/>
        <c:minorUnit val="2"/>
      </c:valAx>
      <c:catAx>
        <c:axId val="45547904"/>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45926656"/>
        <c:crosses val="max"/>
        <c:auto val="1"/>
        <c:lblAlgn val="ctr"/>
        <c:lblOffset val="100"/>
        <c:noMultiLvlLbl val="0"/>
      </c:catAx>
    </c:plotArea>
    <c:legend>
      <c:legendPos val="r"/>
      <c:layout>
        <c:manualLayout>
          <c:xMode val="edge"/>
          <c:yMode val="edge"/>
          <c:x val="0.84761913535264555"/>
          <c:y val="0.46502682554035779"/>
          <c:w val="0.14557898119877871"/>
          <c:h val="0.16699495533638489"/>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strRef>
              <c:f>'Discharged BlSea oil'!$C$57</c:f>
              <c:strCache>
                <c:ptCount val="1"/>
                <c:pt idx="0">
                  <c:v>previous week</c:v>
                </c:pt>
              </c:strCache>
            </c:strRef>
          </c:tx>
          <c:invertIfNegative val="0"/>
          <c:dLbls>
            <c:dLbl>
              <c:idx val="0"/>
              <c:layout>
                <c:manualLayout>
                  <c:x val="-8.602149809317600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C1-45DE-B288-6A8173A924F1}"/>
                </c:ext>
              </c:extLst>
            </c:dLbl>
            <c:dLbl>
              <c:idx val="1"/>
              <c:layout>
                <c:manualLayout>
                  <c:x val="-1.39784934401411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C1-45DE-B288-6A8173A924F1}"/>
                </c:ext>
              </c:extLst>
            </c:dLbl>
            <c:dLbl>
              <c:idx val="4"/>
              <c:layout>
                <c:manualLayout>
                  <c:x val="-1.3978493440141102E-2"/>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C1-45DE-B288-6A8173A924F1}"/>
                </c:ext>
              </c:extLst>
            </c:dLbl>
            <c:dLbl>
              <c:idx val="5"/>
              <c:layout>
                <c:manualLayout>
                  <c:x val="-1.6129030892470503E-2"/>
                  <c:y val="-2.4822698500964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A3-4841-A34C-268E524B8DC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'Discharged BlSea oil'!$B$58:$B$63</c:f>
              <c:strCache>
                <c:ptCount val="6"/>
                <c:pt idx="0">
                  <c:v>Italy</c:v>
                </c:pt>
                <c:pt idx="1">
                  <c:v>Spain</c:v>
                </c:pt>
                <c:pt idx="2">
                  <c:v>France</c:v>
                </c:pt>
                <c:pt idx="3">
                  <c:v>Turkiye</c:v>
                </c:pt>
                <c:pt idx="4">
                  <c:v>Egypt</c:v>
                </c:pt>
                <c:pt idx="5">
                  <c:v>India</c:v>
                </c:pt>
              </c:strCache>
            </c:strRef>
          </c:cat>
          <c:val>
            <c:numRef>
              <c:f>'Discharged BlSea oil'!$C$58:$C$63</c:f>
              <c:numCache>
                <c:formatCode>#,##0</c:formatCode>
                <c:ptCount val="6"/>
                <c:pt idx="0">
                  <c:v>12000</c:v>
                </c:pt>
                <c:pt idx="1">
                  <c:v>12300</c:v>
                </c:pt>
                <c:pt idx="2" formatCode="General">
                  <c:v>0</c:v>
                </c:pt>
                <c:pt idx="3">
                  <c:v>23750</c:v>
                </c:pt>
                <c:pt idx="4">
                  <c:v>9000</c:v>
                </c:pt>
                <c:pt idx="5">
                  <c:v>42700</c:v>
                </c:pt>
              </c:numCache>
            </c:numRef>
          </c:val>
          <c:extLst>
            <c:ext xmlns:c16="http://schemas.microsoft.com/office/drawing/2014/chart" uri="{C3380CC4-5D6E-409C-BE32-E72D297353CC}">
              <c16:uniqueId val="{00000008-22B8-457B-8ABA-7EF9CBF0F8C0}"/>
            </c:ext>
          </c:extLst>
        </c:ser>
        <c:ser>
          <c:idx val="1"/>
          <c:order val="1"/>
          <c:tx>
            <c:strRef>
              <c:f>'Discharged BlSea oil'!$D$57</c:f>
              <c:strCache>
                <c:ptCount val="1"/>
                <c:pt idx="0">
                  <c:v>current week</c:v>
                </c:pt>
              </c:strCache>
            </c:strRef>
          </c:tx>
          <c:invertIfNegative val="0"/>
          <c:dLbls>
            <c:dLbl>
              <c:idx val="0"/>
              <c:layout>
                <c:manualLayout>
                  <c:x val="1.2903224713976402E-2"/>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C1-45DE-B288-6A8173A924F1}"/>
                </c:ext>
              </c:extLst>
            </c:dLbl>
            <c:dLbl>
              <c:idx val="1"/>
              <c:layout>
                <c:manualLayout>
                  <c:x val="7.526881083152901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C3-4921-A926-78A9117AEA95}"/>
                </c:ext>
              </c:extLst>
            </c:dLbl>
            <c:dLbl>
              <c:idx val="3"/>
              <c:layout>
                <c:manualLayout>
                  <c:x val="1.3978493440141102E-2"/>
                  <c:y val="7.44680955028893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D7-479E-850C-1885919E4BDF}"/>
                </c:ext>
              </c:extLst>
            </c:dLbl>
            <c:dLbl>
              <c:idx val="4"/>
              <c:layout>
                <c:manualLayout>
                  <c:x val="6.451612356988201E-3"/>
                  <c:y val="-9.101550975126273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D7-479E-850C-1885919E4BDF}"/>
                </c:ext>
              </c:extLst>
            </c:dLbl>
            <c:dLbl>
              <c:idx val="5"/>
              <c:layout>
                <c:manualLayout>
                  <c:x val="5.3763436308234217E-3"/>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D7-479E-850C-1885919E4BD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'Discharged BlSea oil'!$B$58:$B$63</c:f>
              <c:strCache>
                <c:ptCount val="6"/>
                <c:pt idx="0">
                  <c:v>Italy</c:v>
                </c:pt>
                <c:pt idx="1">
                  <c:v>Spain</c:v>
                </c:pt>
                <c:pt idx="2">
                  <c:v>France</c:v>
                </c:pt>
                <c:pt idx="3">
                  <c:v>Turkiye</c:v>
                </c:pt>
                <c:pt idx="4">
                  <c:v>Egypt</c:v>
                </c:pt>
                <c:pt idx="5">
                  <c:v>India</c:v>
                </c:pt>
              </c:strCache>
            </c:strRef>
          </c:cat>
          <c:val>
            <c:numRef>
              <c:f>'Discharged BlSea oil'!$D$58:$D$63</c:f>
              <c:numCache>
                <c:formatCode>#,##0</c:formatCode>
                <c:ptCount val="6"/>
                <c:pt idx="0">
                  <c:v>6000</c:v>
                </c:pt>
                <c:pt idx="1">
                  <c:v>43934</c:v>
                </c:pt>
                <c:pt idx="3">
                  <c:v>24100</c:v>
                </c:pt>
                <c:pt idx="4">
                  <c:v>12776</c:v>
                </c:pt>
                <c:pt idx="5">
                  <c:v>0</c:v>
                </c:pt>
              </c:numCache>
            </c:numRef>
          </c:val>
          <c:extLst>
            <c:ext xmlns:c16="http://schemas.microsoft.com/office/drawing/2014/chart" uri="{C3380CC4-5D6E-409C-BE32-E72D297353CC}">
              <c16:uniqueId val="{00000011-22B8-457B-8ABA-7EF9CBF0F8C0}"/>
            </c:ext>
          </c:extLst>
        </c:ser>
        <c:dLbls>
          <c:showLegendKey val="0"/>
          <c:showVal val="0"/>
          <c:showCatName val="0"/>
          <c:showSerName val="0"/>
          <c:showPercent val="0"/>
          <c:showBubbleSize val="0"/>
        </c:dLbls>
        <c:gapWidth val="219"/>
        <c:axId val="45579648"/>
        <c:axId val="45597824"/>
      </c:barChart>
      <c:catAx>
        <c:axId val="4557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45597824"/>
        <c:crosses val="autoZero"/>
        <c:auto val="1"/>
        <c:lblAlgn val="ctr"/>
        <c:lblOffset val="100"/>
        <c:noMultiLvlLbl val="0"/>
      </c:catAx>
      <c:valAx>
        <c:axId val="45597824"/>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45579648"/>
        <c:crosses val="autoZero"/>
        <c:crossBetween val="between"/>
      </c:valAx>
      <c:spPr>
        <a:noFill/>
        <a:ln>
          <a:noFill/>
        </a:ln>
        <a:effectLst/>
      </c:spPr>
    </c:plotArea>
    <c:legend>
      <c:legendPos val="r"/>
      <c:layout>
        <c:manualLayout>
          <c:xMode val="edge"/>
          <c:yMode val="edge"/>
          <c:x val="0.85421636248957256"/>
          <c:y val="0.52832548473813645"/>
          <c:w val="0.14578363751042747"/>
          <c:h val="0.15053465774405317"/>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Vessels laden with Black Sea grains at sea, by type</a:t>
            </a:r>
            <a:endParaRPr lang="ru-RU" b="1">
              <a:solidFill>
                <a:schemeClr val="tx1"/>
              </a:solidFill>
            </a:endParaRPr>
          </a:p>
        </c:rich>
      </c:tx>
      <c:overlay val="0"/>
      <c:spPr>
        <a:noFill/>
        <a:ln>
          <a:noFill/>
        </a:ln>
        <a:effectLst/>
      </c:spPr>
    </c:title>
    <c:autoTitleDeleted val="0"/>
    <c:plotArea>
      <c:layout>
        <c:manualLayout>
          <c:layoutTarget val="inner"/>
          <c:xMode val="edge"/>
          <c:yMode val="edge"/>
          <c:x val="0.11235025033635501"/>
          <c:y val="0.14631163708086786"/>
          <c:w val="0.76421635076372063"/>
          <c:h val="0.71282113404463499"/>
        </c:manualLayout>
      </c:layout>
      <c:barChart>
        <c:barDir val="col"/>
        <c:grouping val="clustered"/>
        <c:varyColors val="0"/>
        <c:ser>
          <c:idx val="1"/>
          <c:order val="0"/>
          <c:tx>
            <c:v>prev. week</c:v>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D72A-4846-94FC-E08E48C75EBC}"/>
              </c:ext>
            </c:extLst>
          </c:dPt>
          <c:cat>
            <c:strRef>
              <c:f>'Oil laden vessels at sea'!$A$32:$B$33</c:f>
              <c:strCache>
                <c:ptCount val="2"/>
                <c:pt idx="0">
                  <c:v>Coasters/minibulkers (up to 13k dwt)</c:v>
                </c:pt>
                <c:pt idx="1">
                  <c:v>small Handy / Handymax (13-49k dwt)</c:v>
                </c:pt>
              </c:strCache>
            </c:strRef>
          </c:cat>
          <c:val>
            <c:numRef>
              <c:f>'Oil laden vessels at sea'!$D$32:$D$33</c:f>
              <c:numCache>
                <c:formatCode>0</c:formatCode>
                <c:ptCount val="2"/>
                <c:pt idx="0">
                  <c:v>19</c:v>
                </c:pt>
                <c:pt idx="1">
                  <c:v>7</c:v>
                </c:pt>
              </c:numCache>
            </c:numRef>
          </c:val>
          <c:extLst>
            <c:ext xmlns:c16="http://schemas.microsoft.com/office/drawing/2014/chart" uri="{C3380CC4-5D6E-409C-BE32-E72D297353CC}">
              <c16:uniqueId val="{00000000-793A-4DEE-8291-6835DEC0C3B8}"/>
            </c:ext>
          </c:extLst>
        </c:ser>
        <c:ser>
          <c:idx val="0"/>
          <c:order val="1"/>
          <c:tx>
            <c:v>current week</c:v>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1-D72A-4846-94FC-E08E48C75EBC}"/>
              </c:ext>
            </c:extLst>
          </c:dPt>
          <c:cat>
            <c:strRef>
              <c:f>'Oil laden vessels at sea'!$A$32:$B$33</c:f>
              <c:strCache>
                <c:ptCount val="2"/>
                <c:pt idx="0">
                  <c:v>Coasters/minibulkers (up to 13k dwt)</c:v>
                </c:pt>
                <c:pt idx="1">
                  <c:v>small Handy / Handymax (13-49k dwt)</c:v>
                </c:pt>
              </c:strCache>
            </c:strRef>
          </c:cat>
          <c:val>
            <c:numRef>
              <c:f>'Oil laden vessels at sea'!$C$32:$C$33</c:f>
              <c:numCache>
                <c:formatCode>0</c:formatCode>
                <c:ptCount val="2"/>
                <c:pt idx="0">
                  <c:v>16</c:v>
                </c:pt>
                <c:pt idx="1">
                  <c:v>5</c:v>
                </c:pt>
              </c:numCache>
            </c:numRef>
          </c:val>
          <c:extLst>
            <c:ext xmlns:c16="http://schemas.microsoft.com/office/drawing/2014/chart" uri="{C3380CC4-5D6E-409C-BE32-E72D297353CC}">
              <c16:uniqueId val="{00000001-793A-4DEE-8291-6835DEC0C3B8}"/>
            </c:ext>
          </c:extLst>
        </c:ser>
        <c:dLbls>
          <c:showLegendKey val="0"/>
          <c:showVal val="0"/>
          <c:showCatName val="0"/>
          <c:showSerName val="0"/>
          <c:showPercent val="0"/>
          <c:showBubbleSize val="0"/>
        </c:dLbls>
        <c:gapWidth val="189"/>
        <c:overlap val="-23"/>
        <c:axId val="44323968"/>
        <c:axId val="44325504"/>
      </c:barChart>
      <c:catAx>
        <c:axId val="4432396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44325504"/>
        <c:crosses val="autoZero"/>
        <c:auto val="1"/>
        <c:lblAlgn val="ctr"/>
        <c:lblOffset val="100"/>
        <c:noMultiLvlLbl val="0"/>
      </c:catAx>
      <c:valAx>
        <c:axId val="44325504"/>
        <c:scaling>
          <c:orientation val="minMax"/>
        </c:scaling>
        <c:delete val="0"/>
        <c:axPos val="l"/>
        <c:majorGridlines>
          <c:spPr>
            <a:ln w="6350"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number</a:t>
                </a:r>
                <a:r>
                  <a:rPr lang="en-US" b="1" baseline="0">
                    <a:solidFill>
                      <a:schemeClr val="tx1"/>
                    </a:solidFill>
                  </a:rPr>
                  <a:t> of vessels</a:t>
                </a:r>
                <a:endParaRPr lang="ru-RU" b="1">
                  <a:solidFill>
                    <a:schemeClr val="tx1"/>
                  </a:solidFill>
                </a:endParaRPr>
              </a:p>
            </c:rich>
          </c:tx>
          <c:overlay val="0"/>
          <c:spPr>
            <a:noFill/>
            <a:ln>
              <a:noFill/>
            </a:ln>
            <a:effectLst/>
          </c:spPr>
        </c:title>
        <c:numFmt formatCode="0"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44323968"/>
        <c:crosses val="autoZero"/>
        <c:crossBetween val="between"/>
      </c:valAx>
      <c:spPr>
        <a:noFill/>
        <a:ln>
          <a:noFill/>
        </a:ln>
        <a:effectLst/>
      </c:spPr>
    </c:plotArea>
    <c:legend>
      <c:legendPos val="r"/>
      <c:layout>
        <c:manualLayout>
          <c:xMode val="edge"/>
          <c:yMode val="edge"/>
          <c:x val="0.86013482706775557"/>
          <c:y val="0.43755361940704152"/>
          <c:w val="0.13881185443276325"/>
          <c:h val="0.13313702651073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14</xdr:col>
      <xdr:colOff>398438</xdr:colOff>
      <xdr:row>8</xdr:row>
      <xdr:rowOff>13032</xdr:rowOff>
    </xdr:from>
    <xdr:to>
      <xdr:col>28</xdr:col>
      <xdr:colOff>476250</xdr:colOff>
      <xdr:row>31</xdr:row>
      <xdr:rowOff>108857</xdr:rowOff>
    </xdr:to>
    <xdr:sp macro="" textlink="">
      <xdr:nvSpPr>
        <xdr:cNvPr id="5" name="Прямоугольник 4">
          <a:extLst>
            <a:ext uri="{FF2B5EF4-FFF2-40B4-BE49-F238E27FC236}">
              <a16:creationId xmlns:a16="http://schemas.microsoft.com/office/drawing/2014/main" id="{00000000-0008-0000-0000-000005000000}"/>
            </a:ext>
          </a:extLst>
        </xdr:cNvPr>
        <xdr:cNvSpPr/>
      </xdr:nvSpPr>
      <xdr:spPr>
        <a:xfrm>
          <a:off x="8698795" y="1509818"/>
          <a:ext cx="8418991" cy="4477325"/>
        </a:xfrm>
        <a:prstGeom prst="rect">
          <a:avLst/>
        </a:prstGeom>
        <a:ln>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Tahoma" panose="020B0604030504040204" pitchFamily="34" charset="0"/>
              <a:ea typeface="Tahoma" panose="020B0604030504040204" pitchFamily="34" charset="0"/>
              <a:cs typeface="Tahoma" panose="020B0604030504040204" pitchFamily="34" charset="0"/>
            </a:rPr>
            <a:t>Brief summary:</a:t>
          </a:r>
        </a:p>
        <a:p>
          <a:pPr marL="0" marR="0" indent="0" algn="l" defTabSz="914400" eaLnBrk="1" fontAlgn="auto" latinLnBrk="0" hangingPunct="1">
            <a:lnSpc>
              <a:spcPct val="100000"/>
            </a:lnSpc>
            <a:spcBef>
              <a:spcPts val="0"/>
            </a:spcBef>
            <a:spcAft>
              <a:spcPts val="0"/>
            </a:spcAft>
            <a:buClrTx/>
            <a:buSzTx/>
            <a:buFontTx/>
            <a:buNone/>
            <a:tabLst/>
            <a:defRPr/>
          </a:pPr>
          <a:endPar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US" sz="1600">
              <a:effectLst/>
              <a:latin typeface="Tahoma" panose="020B0604030504040204" pitchFamily="34" charset="0"/>
              <a:ea typeface="Tahoma" panose="020B0604030504040204" pitchFamily="34" charset="0"/>
              <a:cs typeface="Tahoma" panose="020B0604030504040204" pitchFamily="34" charset="0"/>
            </a:rPr>
            <a:t>- Oil export volumes have grown from 77.7k tons to 115.8k tons over the week;</a:t>
          </a:r>
        </a:p>
        <a:p>
          <a:r>
            <a:rPr lang="en-US" sz="1600">
              <a:effectLst/>
              <a:latin typeface="Tahoma" panose="020B0604030504040204" pitchFamily="34" charset="0"/>
              <a:ea typeface="Tahoma" panose="020B0604030504040204" pitchFamily="34" charset="0"/>
              <a:cs typeface="Tahoma" panose="020B0604030504040204" pitchFamily="34" charset="0"/>
            </a:rPr>
            <a:t>- The volume of oil enroute has declined by 9.4%;</a:t>
          </a:r>
        </a:p>
        <a:p>
          <a:r>
            <a:rPr lang="en-US" sz="1600">
              <a:effectLst/>
              <a:latin typeface="Tahoma" panose="020B0604030504040204" pitchFamily="34" charset="0"/>
              <a:ea typeface="Tahoma" panose="020B0604030504040204" pitchFamily="34" charset="0"/>
              <a:cs typeface="Tahoma" panose="020B0604030504040204" pitchFamily="34" charset="0"/>
            </a:rPr>
            <a:t>- The volume of discharged (imported) oil has increased from 124k tons to 151.8k tons, while the number of discharged vessels has risen to 19 units, which is the highest number within recent 2 months;</a:t>
          </a:r>
        </a:p>
        <a:p>
          <a:r>
            <a:rPr lang="en-US" sz="1600">
              <a:effectLst/>
              <a:latin typeface="Tahoma" panose="020B0604030504040204" pitchFamily="34" charset="0"/>
              <a:ea typeface="Tahoma" panose="020B0604030504040204" pitchFamily="34" charset="0"/>
              <a:cs typeface="Tahoma" panose="020B0604030504040204" pitchFamily="34" charset="0"/>
            </a:rPr>
            <a:t>- Spain has become the most popular importer this week, with 6 vessels discharged in the country’s port.</a:t>
          </a:r>
        </a:p>
      </xdr:txBody>
    </xdr:sp>
    <xdr:clientData/>
  </xdr:twoCellAnchor>
  <xdr:twoCellAnchor editAs="oneCell">
    <xdr:from>
      <xdr:col>0</xdr:col>
      <xdr:colOff>153084</xdr:colOff>
      <xdr:row>0</xdr:row>
      <xdr:rowOff>51858</xdr:rowOff>
    </xdr:from>
    <xdr:to>
      <xdr:col>5</xdr:col>
      <xdr:colOff>544175</xdr:colOff>
      <xdr:row>6</xdr:row>
      <xdr:rowOff>15805</xdr:rowOff>
    </xdr:to>
    <xdr:pic>
      <xdr:nvPicPr>
        <xdr:cNvPr id="2" name="Рисунок 1">
          <a:extLst>
            <a:ext uri="{FF2B5EF4-FFF2-40B4-BE49-F238E27FC236}">
              <a16:creationId xmlns:a16="http://schemas.microsoft.com/office/drawing/2014/main" id="{733BF150-97A7-8F44-8364-C34E541F41CD}"/>
            </a:ext>
          </a:extLst>
        </xdr:cNvPr>
        <xdr:cNvPicPr>
          <a:picLocks noChangeAspect="1"/>
        </xdr:cNvPicPr>
      </xdr:nvPicPr>
      <xdr:blipFill>
        <a:blip xmlns:r="http://schemas.openxmlformats.org/officeDocument/2006/relationships" r:embed="rId1"/>
        <a:stretch>
          <a:fillRect/>
        </a:stretch>
      </xdr:blipFill>
      <xdr:spPr>
        <a:xfrm>
          <a:off x="153084" y="51858"/>
          <a:ext cx="3864349" cy="1088426"/>
        </a:xfrm>
        <a:prstGeom prst="rect">
          <a:avLst/>
        </a:prstGeom>
      </xdr:spPr>
    </xdr:pic>
    <xdr:clientData/>
  </xdr:twoCellAnchor>
  <xdr:twoCellAnchor>
    <xdr:from>
      <xdr:col>14</xdr:col>
      <xdr:colOff>408214</xdr:colOff>
      <xdr:row>31</xdr:row>
      <xdr:rowOff>95249</xdr:rowOff>
    </xdr:from>
    <xdr:to>
      <xdr:col>28</xdr:col>
      <xdr:colOff>476251</xdr:colOff>
      <xdr:row>56</xdr:row>
      <xdr:rowOff>163285</xdr:rowOff>
    </xdr:to>
    <xdr:graphicFrame macro="">
      <xdr:nvGraphicFramePr>
        <xdr:cNvPr id="12" name="Диаграмма 11">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13607</xdr:colOff>
      <xdr:row>31</xdr:row>
      <xdr:rowOff>95250</xdr:rowOff>
    </xdr:from>
    <xdr:to>
      <xdr:col>14</xdr:col>
      <xdr:colOff>408214</xdr:colOff>
      <xdr:row>56</xdr:row>
      <xdr:rowOff>163285</xdr:rowOff>
    </xdr:to>
    <xdr:graphicFrame macro="">
      <xdr:nvGraphicFramePr>
        <xdr:cNvPr id="8" name="Диаграмма 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0</xdr:rowOff>
    </xdr:from>
    <xdr:to>
      <xdr:col>14</xdr:col>
      <xdr:colOff>408213</xdr:colOff>
      <xdr:row>31</xdr:row>
      <xdr:rowOff>95250</xdr:rowOff>
    </xdr:to>
    <xdr:graphicFrame macro="">
      <xdr:nvGraphicFramePr>
        <xdr:cNvPr id="13" name="Диаграмма 1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13606</xdr:rowOff>
    </xdr:from>
    <xdr:to>
      <xdr:col>8</xdr:col>
      <xdr:colOff>1061957</xdr:colOff>
      <xdr:row>48</xdr:row>
      <xdr:rowOff>71291</xdr:rowOff>
    </xdr:to>
    <xdr:graphicFrame macro="">
      <xdr:nvGraphicFramePr>
        <xdr:cNvPr id="3" name="Диаграмма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13607</xdr:colOff>
      <xdr:row>24</xdr:row>
      <xdr:rowOff>211674</xdr:rowOff>
    </xdr:from>
    <xdr:to>
      <xdr:col>8</xdr:col>
      <xdr:colOff>393247</xdr:colOff>
      <xdr:row>56</xdr:row>
      <xdr:rowOff>66530</xdr:rowOff>
    </xdr:to>
    <xdr:graphicFrame macro="">
      <xdr:nvGraphicFramePr>
        <xdr:cNvPr id="3" name="Диаграмма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13606</xdr:colOff>
      <xdr:row>56</xdr:row>
      <xdr:rowOff>68033</xdr:rowOff>
    </xdr:from>
    <xdr:to>
      <xdr:col>8</xdr:col>
      <xdr:colOff>394607</xdr:colOff>
      <xdr:row>83</xdr:row>
      <xdr:rowOff>40818</xdr:rowOff>
    </xdr:to>
    <xdr:graphicFrame macro="">
      <xdr:nvGraphicFramePr>
        <xdr:cNvPr id="4" name="Диаграмма 3">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xdr:colOff>
      <xdr:row>33</xdr:row>
      <xdr:rowOff>6801</xdr:rowOff>
    </xdr:from>
    <xdr:to>
      <xdr:col>7</xdr:col>
      <xdr:colOff>438152</xdr:colOff>
      <xdr:row>56</xdr:row>
      <xdr:rowOff>159201</xdr:rowOff>
    </xdr:to>
    <xdr:graphicFrame macro="">
      <xdr:nvGraphicFramePr>
        <xdr:cNvPr id="4" name="Диаграмма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Таблица1" displayName="Таблица1" ref="A3:N14" totalsRowShown="0" headerRowDxfId="59" dataDxfId="57" headerRowBorderDxfId="58" tableBorderDxfId="56" totalsRowBorderDxfId="55">
  <autoFilter ref="A3:N14"/>
  <sortState ref="A4:N100">
    <sortCondition ref="N3:N100"/>
  </sortState>
  <tableColumns count="14">
    <tableColumn id="1" name="Volume, tons" dataDxfId="54" dataCellStyle="Финансовый"/>
    <tableColumn id="2" name="Grain type" dataDxfId="53" dataCellStyle="Обычный 10"/>
    <tableColumn id="3" name="Vessel name" dataDxfId="52" dataCellStyle="Обычный 21"/>
    <tableColumn id="4" name="POL" dataDxfId="51" dataCellStyle="Обычный 10"/>
    <tableColumn id="5" name="Terminal of loading" dataDxfId="50" dataCellStyle="Обычный 10"/>
    <tableColumn id="6" name="Berth" dataDxfId="49" dataCellStyle="Обычный 21"/>
    <tableColumn id="7" name="Discharge country" dataDxfId="48" dataCellStyle="Обычный 10"/>
    <tableColumn id="8" name="POD" dataDxfId="47" dataCellStyle="Обычный 4 6"/>
    <tableColumn id="11" name="Shipper" dataDxfId="46"/>
    <tableColumn id="9" name="Importer / receiver" dataDxfId="45" dataCellStyle="Финансовый"/>
    <tableColumn id="10" name="Ship owner/manager" dataDxfId="44" dataCellStyle="Обычный 21"/>
    <tableColumn id="12" name="DWT" dataDxfId="43" dataCellStyle="Обычный 21"/>
    <tableColumn id="13" name="IMO" dataDxfId="42" dataCellStyle="Обычный 21"/>
    <tableColumn id="14" name="Departure Date" dataDxfId="41"/>
  </tableColumns>
  <tableStyleInfo showFirstColumn="0" showLastColumn="0" showRowStripes="1" showColumnStripes="0"/>
</table>
</file>

<file path=xl/tables/table2.xml><?xml version="1.0" encoding="utf-8"?>
<table xmlns="http://schemas.openxmlformats.org/spreadsheetml/2006/main" id="2" name="Таблица2" displayName="Таблица2" ref="A3:O22" totalsRowShown="0" headerRowDxfId="39" headerRowBorderDxfId="38" tableBorderDxfId="37" totalsRowBorderDxfId="36">
  <autoFilter ref="A3:O22"/>
  <sortState ref="A4:O75">
    <sortCondition ref="N3:N75"/>
  </sortState>
  <tableColumns count="15">
    <tableColumn id="1" name="Volume, tons" dataDxfId="35"/>
    <tableColumn id="2" name="Grain type" dataDxfId="34" dataCellStyle="Обычный 10"/>
    <tableColumn id="3" name="Vessel name" dataDxfId="33" dataCellStyle="Обычный 37"/>
    <tableColumn id="4" name="POL" dataDxfId="32" dataCellStyle="Обычный 10"/>
    <tableColumn id="5" name="Terminal of loading" dataDxfId="31"/>
    <tableColumn id="6" name="Berth" dataDxfId="30" dataCellStyle="Обычный_line"/>
    <tableColumn id="7" name="Discharge country" dataDxfId="29" dataCellStyle="Финансовый"/>
    <tableColumn id="8" name="POD" dataDxfId="28" dataCellStyle="Обычный 37"/>
    <tableColumn id="9" name="Shipper" dataDxfId="27" dataCellStyle="Обычный_line"/>
    <tableColumn id="10" name="Importer/Receiver" dataDxfId="26" dataCellStyle="Обычный_line"/>
    <tableColumn id="11" name="Ship owner/manager" dataDxfId="25"/>
    <tableColumn id="12" name="DWT" dataDxfId="24" dataCellStyle="Обычный 37"/>
    <tableColumn id="13" name="IMO" dataDxfId="23" dataCellStyle="Обычный 37"/>
    <tableColumn id="14" name="Departure Date" dataDxfId="22" dataCellStyle="Обычный 37"/>
    <tableColumn id="15" name="Date of discharge" dataDxfId="21" dataCellStyle="Обычный 12 6"/>
  </tableColumns>
  <tableStyleInfo showFirstColumn="0" showLastColumn="0" showRowStripes="1" showColumnStripes="0"/>
</table>
</file>

<file path=xl/tables/table3.xml><?xml version="1.0" encoding="utf-8"?>
<table xmlns="http://schemas.openxmlformats.org/spreadsheetml/2006/main" id="3" name="Таблица3" displayName="Таблица3" ref="A3:N24" totalsRowShown="0" headerRowDxfId="18" dataDxfId="16" headerRowBorderDxfId="17" tableBorderDxfId="15" totalsRowBorderDxfId="14">
  <autoFilter ref="A3:N24"/>
  <sortState ref="A4:N295">
    <sortCondition ref="N3:N295"/>
  </sortState>
  <tableColumns count="14">
    <tableColumn id="1" name="Volume, tons" dataDxfId="13" dataCellStyle="Финансовый"/>
    <tableColumn id="2" name="Grain type" dataDxfId="12" dataCellStyle="Обычный 10"/>
    <tableColumn id="3" name="Vessel name" dataDxfId="11"/>
    <tableColumn id="4" name="POL" dataDxfId="10"/>
    <tableColumn id="5" name="Terminal of loading" dataDxfId="9" dataCellStyle="Обычный 10"/>
    <tableColumn id="6" name="Berth" dataDxfId="8"/>
    <tableColumn id="7" name="Discharge country" dataDxfId="7"/>
    <tableColumn id="10" name="POD" dataDxfId="6" dataCellStyle="Обычный 10"/>
    <tableColumn id="8" name="Shipper" dataDxfId="5" dataCellStyle="Финансовый"/>
    <tableColumn id="14" name="Importer/Receiver" dataDxfId="4"/>
    <tableColumn id="9" name="Ship owner/manager" dataDxfId="3" dataCellStyle="Финансовый"/>
    <tableColumn id="11" name="DWT" dataDxfId="2"/>
    <tableColumn id="12" name="IMO" dataDxfId="1"/>
    <tableColumn id="13" name="Departure Date"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tabSelected="1" zoomScale="70" zoomScaleNormal="70" workbookViewId="0">
      <pane ySplit="8" topLeftCell="A12" activePane="bottomLeft" state="frozen"/>
      <selection pane="bottomLeft" activeCell="AF18" sqref="AF18"/>
    </sheetView>
  </sheetViews>
  <sheetFormatPr defaultColWidth="8.85546875" defaultRowHeight="15"/>
  <cols>
    <col min="3" max="3" width="10.42578125" bestFit="1" customWidth="1"/>
    <col min="18" max="18" width="11" bestFit="1" customWidth="1"/>
  </cols>
  <sheetData>
    <row r="1" spans="1:29" s="8" customFormat="1" ht="15.95" customHeight="1">
      <c r="A1" s="239" t="s">
        <v>32</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row>
    <row r="2" spans="1:29" s="8" customFormat="1" ht="15.75">
      <c r="A2" s="240"/>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row>
    <row r="3" spans="1:29" s="8" customFormat="1" ht="15.75">
      <c r="A3" s="240"/>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row>
    <row r="4" spans="1:29" s="8" customFormat="1" ht="15.75">
      <c r="A4" s="240"/>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row>
    <row r="5" spans="1:29" s="8" customFormat="1" ht="15.75">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row>
    <row r="6" spans="1:29" s="8" customFormat="1" ht="9.9499999999999993" customHeight="1">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row>
    <row r="7" spans="1:29" s="8" customFormat="1" ht="15.75">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row>
    <row r="8" spans="1:29" s="8" customFormat="1" ht="12" customHeight="1">
      <c r="A8" s="240"/>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row>
    <row r="13" spans="1:29">
      <c r="F13" s="2"/>
      <c r="G13" s="2"/>
    </row>
    <row r="14" spans="1:29">
      <c r="G14" s="2"/>
    </row>
    <row r="15" spans="1:29">
      <c r="G15" s="2"/>
    </row>
    <row r="16" spans="1:29">
      <c r="G16" s="2"/>
    </row>
    <row r="17" spans="2:7">
      <c r="G17" s="2"/>
    </row>
    <row r="18" spans="2:7">
      <c r="G18" s="2"/>
    </row>
    <row r="19" spans="2:7">
      <c r="G19" s="2"/>
    </row>
    <row r="20" spans="2:7">
      <c r="G20" s="2"/>
    </row>
    <row r="21" spans="2:7">
      <c r="G21" s="2"/>
    </row>
    <row r="22" spans="2:7">
      <c r="G22" s="2"/>
    </row>
    <row r="24" spans="2:7">
      <c r="B24" s="2"/>
    </row>
    <row r="33" spans="18:18">
      <c r="R33" s="7"/>
    </row>
    <row r="34" spans="18:18">
      <c r="R34" s="7"/>
    </row>
    <row r="35" spans="18:18">
      <c r="R35" s="7"/>
    </row>
    <row r="36" spans="18:18">
      <c r="R36" s="7"/>
    </row>
    <row r="37" spans="18:18">
      <c r="R37" s="7"/>
    </row>
    <row r="38" spans="18:18">
      <c r="R38" s="7"/>
    </row>
    <row r="39" spans="18:18">
      <c r="R39" s="7"/>
    </row>
    <row r="40" spans="18:18">
      <c r="R40" s="7"/>
    </row>
    <row r="41" spans="18:18">
      <c r="R41" s="7"/>
    </row>
    <row r="42" spans="18:18">
      <c r="R42" s="7"/>
    </row>
    <row r="43" spans="18:18">
      <c r="R43" s="7"/>
    </row>
    <row r="44" spans="18:18">
      <c r="R44" s="7"/>
    </row>
    <row r="45" spans="18:18">
      <c r="R45" s="7"/>
    </row>
    <row r="46" spans="18:18">
      <c r="R46" s="7"/>
    </row>
    <row r="47" spans="18:18">
      <c r="R47" s="7"/>
    </row>
    <row r="48" spans="18:18">
      <c r="R48" s="7"/>
    </row>
    <row r="49" spans="18:18">
      <c r="R49" s="7"/>
    </row>
  </sheetData>
  <mergeCells count="1">
    <mergeCell ref="A1:AC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70" zoomScaleNormal="70" workbookViewId="0">
      <selection sqref="A1:N1"/>
    </sheetView>
  </sheetViews>
  <sheetFormatPr defaultColWidth="9.140625" defaultRowHeight="15"/>
  <cols>
    <col min="1" max="1" width="17" style="15" customWidth="1"/>
    <col min="2" max="2" width="22.140625" style="4" customWidth="1"/>
    <col min="3" max="3" width="30.42578125" style="5" bestFit="1" customWidth="1"/>
    <col min="4" max="4" width="18.28515625" style="2" customWidth="1"/>
    <col min="5" max="5" width="17" style="40" customWidth="1"/>
    <col min="6" max="7" width="14.85546875" style="2" customWidth="1"/>
    <col min="8" max="9" width="26.42578125" style="2" customWidth="1"/>
    <col min="10" max="10" width="33.42578125" style="2" bestFit="1" customWidth="1"/>
    <col min="11" max="11" width="40.5703125" style="36" bestFit="1" customWidth="1"/>
    <col min="12" max="12" width="16.85546875" style="45" customWidth="1"/>
    <col min="13" max="13" width="24.28515625" style="73" bestFit="1" customWidth="1"/>
    <col min="14" max="14" width="18.28515625" style="68" bestFit="1" customWidth="1"/>
    <col min="15" max="16384" width="9.140625" style="1"/>
  </cols>
  <sheetData>
    <row r="1" spans="1:14" ht="19.5">
      <c r="A1" s="242" t="s">
        <v>127</v>
      </c>
      <c r="B1" s="242"/>
      <c r="C1" s="242"/>
      <c r="D1" s="242"/>
      <c r="E1" s="242"/>
      <c r="F1" s="242"/>
      <c r="G1" s="242"/>
      <c r="H1" s="242"/>
      <c r="I1" s="242"/>
      <c r="J1" s="242"/>
      <c r="K1" s="242"/>
      <c r="L1" s="242"/>
      <c r="M1" s="242"/>
      <c r="N1" s="242"/>
    </row>
    <row r="3" spans="1:14">
      <c r="A3" s="95" t="s">
        <v>12</v>
      </c>
      <c r="B3" s="135" t="s">
        <v>10</v>
      </c>
      <c r="C3" s="135" t="s">
        <v>13</v>
      </c>
      <c r="D3" s="136" t="s">
        <v>2</v>
      </c>
      <c r="E3" s="136" t="s">
        <v>9</v>
      </c>
      <c r="F3" s="136" t="s">
        <v>31</v>
      </c>
      <c r="G3" s="136" t="s">
        <v>22</v>
      </c>
      <c r="H3" s="136" t="s">
        <v>1</v>
      </c>
      <c r="I3" s="136" t="s">
        <v>4</v>
      </c>
      <c r="J3" s="135" t="s">
        <v>41</v>
      </c>
      <c r="K3" s="135" t="s">
        <v>14</v>
      </c>
      <c r="L3" s="137" t="s">
        <v>15</v>
      </c>
      <c r="M3" s="72" t="s">
        <v>34</v>
      </c>
      <c r="N3" s="138" t="s">
        <v>11</v>
      </c>
    </row>
    <row r="4" spans="1:14" ht="15" customHeight="1">
      <c r="A4" s="38">
        <v>6300</v>
      </c>
      <c r="B4" s="46" t="s">
        <v>43</v>
      </c>
      <c r="C4" s="18" t="s">
        <v>130</v>
      </c>
      <c r="D4" s="18" t="s">
        <v>7</v>
      </c>
      <c r="E4" s="46"/>
      <c r="F4" s="112"/>
      <c r="G4" s="64" t="s">
        <v>6</v>
      </c>
      <c r="H4" s="63" t="s">
        <v>54</v>
      </c>
      <c r="I4" s="112"/>
      <c r="J4" s="77"/>
      <c r="K4" s="146" t="s">
        <v>131</v>
      </c>
      <c r="L4" s="38">
        <v>6796</v>
      </c>
      <c r="M4" s="141">
        <v>9405796</v>
      </c>
      <c r="N4" s="76">
        <v>45775</v>
      </c>
    </row>
    <row r="5" spans="1:14" ht="15" customHeight="1">
      <c r="A5" s="147">
        <v>5800</v>
      </c>
      <c r="B5" s="46" t="s">
        <v>43</v>
      </c>
      <c r="C5" s="148" t="s">
        <v>132</v>
      </c>
      <c r="D5" s="193" t="s">
        <v>113</v>
      </c>
      <c r="E5" s="86"/>
      <c r="F5" s="133"/>
      <c r="G5" s="224" t="s">
        <v>133</v>
      </c>
      <c r="H5" s="225"/>
      <c r="I5" s="133"/>
      <c r="J5" s="77"/>
      <c r="K5" s="146" t="s">
        <v>134</v>
      </c>
      <c r="L5" s="180">
        <v>6221</v>
      </c>
      <c r="M5" s="149">
        <v>9489560</v>
      </c>
      <c r="N5" s="150">
        <v>45777</v>
      </c>
    </row>
    <row r="6" spans="1:14" ht="15" customHeight="1">
      <c r="A6" s="147">
        <v>9500</v>
      </c>
      <c r="B6" s="46" t="s">
        <v>43</v>
      </c>
      <c r="C6" s="148" t="s">
        <v>135</v>
      </c>
      <c r="D6" s="193" t="s">
        <v>113</v>
      </c>
      <c r="E6" s="86"/>
      <c r="F6" s="133"/>
      <c r="G6" s="224" t="s">
        <v>28</v>
      </c>
      <c r="H6" s="225"/>
      <c r="I6" s="133"/>
      <c r="J6" s="77"/>
      <c r="K6" s="146" t="s">
        <v>136</v>
      </c>
      <c r="L6" s="180">
        <v>10331</v>
      </c>
      <c r="M6" s="149">
        <v>9084671</v>
      </c>
      <c r="N6" s="150">
        <v>45779</v>
      </c>
    </row>
    <row r="7" spans="1:14" ht="15" customHeight="1">
      <c r="A7" s="147">
        <v>5200</v>
      </c>
      <c r="B7" s="46" t="s">
        <v>43</v>
      </c>
      <c r="C7" s="148" t="s">
        <v>137</v>
      </c>
      <c r="D7" s="193" t="s">
        <v>113</v>
      </c>
      <c r="E7" s="86"/>
      <c r="F7" s="133"/>
      <c r="G7" s="224" t="s">
        <v>123</v>
      </c>
      <c r="H7" s="225"/>
      <c r="I7" s="133"/>
      <c r="J7" s="77"/>
      <c r="K7" s="146" t="s">
        <v>138</v>
      </c>
      <c r="L7" s="180">
        <v>5529</v>
      </c>
      <c r="M7" s="149">
        <v>9165451</v>
      </c>
      <c r="N7" s="150">
        <v>45779</v>
      </c>
    </row>
    <row r="8" spans="1:14" ht="15" customHeight="1">
      <c r="A8" s="151">
        <v>46000</v>
      </c>
      <c r="B8" s="88" t="s">
        <v>43</v>
      </c>
      <c r="C8" s="152" t="s">
        <v>139</v>
      </c>
      <c r="D8" s="193" t="s">
        <v>113</v>
      </c>
      <c r="E8" s="88"/>
      <c r="F8" s="153"/>
      <c r="G8" s="226" t="s">
        <v>140</v>
      </c>
      <c r="H8" s="227"/>
      <c r="I8" s="153"/>
      <c r="J8" s="154"/>
      <c r="K8" s="146" t="s">
        <v>141</v>
      </c>
      <c r="L8" s="183">
        <v>49999</v>
      </c>
      <c r="M8" s="155">
        <v>9428360</v>
      </c>
      <c r="N8" s="156">
        <v>45781</v>
      </c>
    </row>
    <row r="9" spans="1:14" ht="15" customHeight="1">
      <c r="A9" s="157">
        <v>3000</v>
      </c>
      <c r="B9" s="46" t="s">
        <v>43</v>
      </c>
      <c r="C9" s="158" t="s">
        <v>142</v>
      </c>
      <c r="D9" s="18" t="s">
        <v>117</v>
      </c>
      <c r="E9" s="46"/>
      <c r="F9" s="46"/>
      <c r="G9" s="18" t="s">
        <v>8</v>
      </c>
      <c r="H9" s="228" t="s">
        <v>99</v>
      </c>
      <c r="I9" s="46"/>
      <c r="J9" s="46"/>
      <c r="K9" s="18" t="s">
        <v>51</v>
      </c>
      <c r="L9" s="159">
        <v>3265</v>
      </c>
      <c r="M9" s="57">
        <v>9079303</v>
      </c>
      <c r="N9" s="160">
        <v>45776</v>
      </c>
    </row>
    <row r="10" spans="1:14" ht="15" customHeight="1">
      <c r="A10" s="144">
        <v>13500</v>
      </c>
      <c r="B10" s="46" t="s">
        <v>43</v>
      </c>
      <c r="C10" s="46" t="s">
        <v>143</v>
      </c>
      <c r="D10" s="18" t="s">
        <v>117</v>
      </c>
      <c r="E10" s="46"/>
      <c r="F10" s="46"/>
      <c r="G10" s="61" t="s">
        <v>0</v>
      </c>
      <c r="H10" s="61" t="s">
        <v>83</v>
      </c>
      <c r="I10" s="46"/>
      <c r="J10" s="46"/>
      <c r="K10" s="61" t="s">
        <v>144</v>
      </c>
      <c r="L10" s="144">
        <v>14665</v>
      </c>
      <c r="M10" s="57">
        <v>9267560</v>
      </c>
      <c r="N10" s="160">
        <v>45781</v>
      </c>
    </row>
    <row r="11" spans="1:14" ht="15" customHeight="1">
      <c r="A11" s="176">
        <v>6000</v>
      </c>
      <c r="B11" s="161" t="s">
        <v>43</v>
      </c>
      <c r="C11" s="162" t="s">
        <v>145</v>
      </c>
      <c r="D11" s="162" t="s">
        <v>85</v>
      </c>
      <c r="E11" s="161" t="s">
        <v>86</v>
      </c>
      <c r="F11" s="163">
        <v>27</v>
      </c>
      <c r="G11" s="162" t="s">
        <v>146</v>
      </c>
      <c r="H11" s="162"/>
      <c r="I11" s="161" t="s">
        <v>33</v>
      </c>
      <c r="J11" s="164"/>
      <c r="K11" s="86" t="s">
        <v>147</v>
      </c>
      <c r="L11" s="181">
        <v>10778</v>
      </c>
      <c r="M11" s="163">
        <v>9390537</v>
      </c>
      <c r="N11" s="166">
        <v>45777</v>
      </c>
    </row>
    <row r="12" spans="1:14">
      <c r="A12" s="177">
        <v>9050</v>
      </c>
      <c r="B12" s="161" t="s">
        <v>43</v>
      </c>
      <c r="C12" s="162" t="s">
        <v>148</v>
      </c>
      <c r="D12" s="162" t="s">
        <v>26</v>
      </c>
      <c r="E12" s="161" t="s">
        <v>97</v>
      </c>
      <c r="F12" s="163">
        <v>22</v>
      </c>
      <c r="G12" s="162" t="s">
        <v>28</v>
      </c>
      <c r="H12" s="162"/>
      <c r="I12" s="161" t="s">
        <v>98</v>
      </c>
      <c r="J12" s="164"/>
      <c r="K12" s="86" t="s">
        <v>60</v>
      </c>
      <c r="L12" s="181">
        <v>6998</v>
      </c>
      <c r="M12" s="163">
        <v>9640580</v>
      </c>
      <c r="N12" s="166">
        <v>45777</v>
      </c>
    </row>
    <row r="13" spans="1:14">
      <c r="A13" s="178">
        <v>5500</v>
      </c>
      <c r="B13" s="161" t="s">
        <v>43</v>
      </c>
      <c r="C13" s="162" t="s">
        <v>82</v>
      </c>
      <c r="D13" s="162" t="s">
        <v>92</v>
      </c>
      <c r="E13" s="161" t="s">
        <v>93</v>
      </c>
      <c r="F13" s="163">
        <v>2</v>
      </c>
      <c r="G13" s="162" t="s">
        <v>39</v>
      </c>
      <c r="H13" s="162"/>
      <c r="I13" s="161"/>
      <c r="J13" s="164"/>
      <c r="K13" s="86" t="s">
        <v>102</v>
      </c>
      <c r="L13" s="181">
        <v>9600</v>
      </c>
      <c r="M13" s="163">
        <v>9408360</v>
      </c>
      <c r="N13" s="166">
        <v>45780</v>
      </c>
    </row>
    <row r="14" spans="1:14">
      <c r="A14" s="178">
        <v>5905</v>
      </c>
      <c r="B14" s="167" t="s">
        <v>43</v>
      </c>
      <c r="C14" s="168" t="s">
        <v>149</v>
      </c>
      <c r="D14" s="168" t="s">
        <v>36</v>
      </c>
      <c r="E14" s="167" t="s">
        <v>33</v>
      </c>
      <c r="F14" s="169">
        <v>34</v>
      </c>
      <c r="G14" s="168" t="s">
        <v>28</v>
      </c>
      <c r="H14" s="168"/>
      <c r="I14" s="167" t="s">
        <v>33</v>
      </c>
      <c r="J14" s="170"/>
      <c r="K14" s="86" t="s">
        <v>50</v>
      </c>
      <c r="L14" s="182">
        <v>6407</v>
      </c>
      <c r="M14" s="169">
        <v>9687992</v>
      </c>
      <c r="N14" s="166">
        <v>45781</v>
      </c>
    </row>
    <row r="15" spans="1:14">
      <c r="A15" s="179"/>
      <c r="B15" s="171"/>
      <c r="C15" s="172"/>
      <c r="D15" s="172"/>
      <c r="E15" s="171"/>
      <c r="F15" s="173"/>
      <c r="G15" s="172"/>
      <c r="H15" s="172"/>
      <c r="I15" s="171"/>
      <c r="J15" s="91"/>
      <c r="K15" s="94"/>
      <c r="L15" s="97"/>
      <c r="M15" s="173"/>
      <c r="N15" s="175"/>
    </row>
    <row r="16" spans="1:14" ht="18">
      <c r="A16" s="241" t="s">
        <v>35</v>
      </c>
      <c r="B16" s="241"/>
      <c r="C16" s="28">
        <f>SUM(Таблица1[Volume, tons])</f>
        <v>115755</v>
      </c>
      <c r="D16" s="28"/>
      <c r="E16" s="21"/>
      <c r="F16" s="25"/>
      <c r="G16" s="229"/>
      <c r="H16" s="230"/>
      <c r="I16" s="30"/>
      <c r="J16" s="31"/>
      <c r="K16" s="35"/>
    </row>
    <row r="17" spans="1:13" ht="18">
      <c r="A17" s="96"/>
      <c r="B17" s="22" t="s">
        <v>16</v>
      </c>
      <c r="C17" s="23" t="s">
        <v>150</v>
      </c>
      <c r="D17" s="29"/>
      <c r="E17" s="17"/>
      <c r="F17" s="17"/>
      <c r="G17" s="231"/>
      <c r="H17" s="230"/>
      <c r="I17" s="30"/>
      <c r="J17" s="31"/>
      <c r="K17" s="35"/>
    </row>
    <row r="18" spans="1:13" ht="15.75">
      <c r="B18" s="1"/>
      <c r="C18" s="10"/>
      <c r="D18" s="233"/>
      <c r="E18" s="67"/>
      <c r="F18" s="98"/>
      <c r="G18" s="29"/>
      <c r="H18" s="29"/>
      <c r="I18" s="29"/>
      <c r="J18" s="31"/>
      <c r="K18" s="35"/>
    </row>
    <row r="19" spans="1:13" ht="15.75">
      <c r="B19" s="1"/>
      <c r="C19" s="10"/>
      <c r="D19" s="234"/>
      <c r="E19" s="118"/>
      <c r="I19" s="31"/>
      <c r="J19" s="31"/>
      <c r="K19" s="35"/>
    </row>
    <row r="22" spans="1:13">
      <c r="A22" s="15" t="s">
        <v>29</v>
      </c>
      <c r="B22" s="2" t="s">
        <v>45</v>
      </c>
      <c r="C22" s="2" t="s">
        <v>46</v>
      </c>
      <c r="D22" s="20"/>
      <c r="E22" s="60"/>
    </row>
    <row r="23" spans="1:13">
      <c r="A23" s="15">
        <v>1</v>
      </c>
      <c r="B23" s="4">
        <v>149248</v>
      </c>
      <c r="C23" s="69"/>
      <c r="D23" s="20"/>
      <c r="E23" s="3"/>
    </row>
    <row r="24" spans="1:13">
      <c r="A24" s="15">
        <v>2</v>
      </c>
      <c r="B24" s="4">
        <v>50016</v>
      </c>
      <c r="C24" s="69"/>
      <c r="D24" s="20"/>
    </row>
    <row r="25" spans="1:13">
      <c r="A25" s="15">
        <v>3</v>
      </c>
      <c r="B25" s="4">
        <v>93569</v>
      </c>
      <c r="C25" s="69"/>
      <c r="D25" s="20"/>
      <c r="M25" s="74"/>
    </row>
    <row r="26" spans="1:13">
      <c r="A26" s="15">
        <v>4</v>
      </c>
      <c r="B26" s="68">
        <v>166828</v>
      </c>
      <c r="C26" s="69"/>
      <c r="D26" s="20"/>
      <c r="G26" s="29"/>
      <c r="H26" s="29"/>
      <c r="I26" s="1"/>
      <c r="J26" s="1"/>
      <c r="K26" s="42"/>
      <c r="L26" s="65"/>
      <c r="M26" s="74"/>
    </row>
    <row r="27" spans="1:13">
      <c r="A27" s="15">
        <v>5</v>
      </c>
      <c r="B27" s="68">
        <v>136214</v>
      </c>
      <c r="C27" s="70">
        <v>17</v>
      </c>
      <c r="D27" s="20"/>
      <c r="G27" s="232"/>
      <c r="H27" s="29"/>
      <c r="I27" s="1"/>
      <c r="J27" s="1"/>
      <c r="K27" s="42"/>
      <c r="L27" s="65"/>
      <c r="M27" s="74"/>
    </row>
    <row r="28" spans="1:13">
      <c r="A28" s="15">
        <v>6</v>
      </c>
      <c r="B28" s="68">
        <v>123590</v>
      </c>
      <c r="C28" s="70">
        <v>16</v>
      </c>
      <c r="D28" s="20"/>
      <c r="G28" s="232"/>
      <c r="H28" s="29"/>
      <c r="I28" s="1"/>
      <c r="J28" s="1"/>
      <c r="K28" s="42"/>
      <c r="L28" s="65"/>
      <c r="M28" s="74"/>
    </row>
    <row r="29" spans="1:13">
      <c r="A29" s="15">
        <v>7</v>
      </c>
      <c r="B29" s="68">
        <v>55347</v>
      </c>
      <c r="C29" s="70">
        <v>10</v>
      </c>
      <c r="D29" s="20"/>
      <c r="G29" s="232"/>
      <c r="H29" s="29"/>
      <c r="I29" s="1"/>
      <c r="J29" s="1"/>
      <c r="K29" s="42"/>
      <c r="L29" s="65"/>
      <c r="M29" s="74"/>
    </row>
    <row r="30" spans="1:13">
      <c r="A30" s="15">
        <v>8</v>
      </c>
      <c r="B30" s="68">
        <v>159360</v>
      </c>
      <c r="C30" s="70">
        <v>18</v>
      </c>
      <c r="D30" s="20"/>
      <c r="G30" s="232"/>
      <c r="H30" s="29"/>
      <c r="I30" s="1"/>
      <c r="J30" s="1"/>
      <c r="K30" s="42"/>
      <c r="L30" s="65"/>
      <c r="M30" s="74"/>
    </row>
    <row r="31" spans="1:13">
      <c r="A31" s="15">
        <v>9</v>
      </c>
      <c r="B31" s="4">
        <v>124705</v>
      </c>
      <c r="C31" s="71">
        <v>16</v>
      </c>
      <c r="G31" s="232"/>
    </row>
    <row r="32" spans="1:13">
      <c r="A32" s="15">
        <v>10</v>
      </c>
      <c r="B32" s="4">
        <v>129931</v>
      </c>
      <c r="C32" s="71">
        <v>15</v>
      </c>
      <c r="G32" s="232"/>
    </row>
    <row r="33" spans="1:13">
      <c r="A33" s="15">
        <v>11</v>
      </c>
      <c r="B33" s="68">
        <v>92723</v>
      </c>
      <c r="C33" s="71">
        <v>11</v>
      </c>
      <c r="E33" s="39"/>
      <c r="F33" s="29"/>
      <c r="G33" s="232"/>
      <c r="H33" s="29"/>
      <c r="I33" s="1"/>
      <c r="J33" s="1"/>
      <c r="K33" s="42"/>
      <c r="L33" s="65"/>
      <c r="M33" s="74"/>
    </row>
    <row r="34" spans="1:13">
      <c r="A34" s="15">
        <v>12</v>
      </c>
      <c r="B34" s="4">
        <v>105800</v>
      </c>
      <c r="C34" s="71">
        <v>11</v>
      </c>
      <c r="G34" s="232"/>
    </row>
    <row r="35" spans="1:13">
      <c r="A35" s="15">
        <v>13</v>
      </c>
      <c r="B35" s="4">
        <v>150638</v>
      </c>
      <c r="C35" s="71">
        <v>12</v>
      </c>
      <c r="G35" s="232"/>
    </row>
    <row r="36" spans="1:13">
      <c r="A36" s="15">
        <v>14</v>
      </c>
      <c r="B36" s="4">
        <v>57400</v>
      </c>
      <c r="C36" s="71">
        <v>9</v>
      </c>
      <c r="G36" s="232"/>
    </row>
    <row r="37" spans="1:13">
      <c r="A37" s="15">
        <v>15</v>
      </c>
      <c r="B37" s="4">
        <v>110109</v>
      </c>
      <c r="C37" s="99">
        <v>11</v>
      </c>
    </row>
    <row r="38" spans="1:13">
      <c r="A38" s="15">
        <v>16</v>
      </c>
      <c r="B38" s="4">
        <v>165356</v>
      </c>
      <c r="C38" s="99">
        <v>18</v>
      </c>
    </row>
    <row r="39" spans="1:13">
      <c r="A39" s="15">
        <v>17</v>
      </c>
      <c r="B39" s="4">
        <v>77650</v>
      </c>
      <c r="C39" s="134">
        <v>8</v>
      </c>
    </row>
    <row r="40" spans="1:13">
      <c r="A40" s="15">
        <v>18</v>
      </c>
      <c r="B40" s="4">
        <v>115755</v>
      </c>
      <c r="C40" s="99">
        <v>11</v>
      </c>
    </row>
  </sheetData>
  <mergeCells count="2">
    <mergeCell ref="A16:B16"/>
    <mergeCell ref="A1:N1"/>
  </mergeCells>
  <conditionalFormatting sqref="C5:C8">
    <cfRule type="duplicateValues" dxfId="61" priority="2"/>
  </conditionalFormatting>
  <conditionalFormatting sqref="C4:C8">
    <cfRule type="duplicateValues" dxfId="60" priority="1"/>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zoomScale="70" zoomScaleNormal="70" workbookViewId="0">
      <selection activeCell="A22" sqref="A4:A22"/>
    </sheetView>
  </sheetViews>
  <sheetFormatPr defaultColWidth="9.140625" defaultRowHeight="15"/>
  <cols>
    <col min="1" max="1" width="21.140625" style="15" customWidth="1"/>
    <col min="2" max="2" width="13" style="2" customWidth="1"/>
    <col min="3" max="3" width="12.7109375" style="2" customWidth="1"/>
    <col min="4" max="4" width="17.140625" style="2" customWidth="1"/>
    <col min="5" max="5" width="15" style="2" bestFit="1" customWidth="1"/>
    <col min="6" max="6" width="46.140625" style="2" customWidth="1"/>
    <col min="7" max="7" width="23.85546875" style="197" customWidth="1"/>
    <col min="8" max="8" width="22.28515625" style="198" bestFit="1" customWidth="1"/>
    <col min="9" max="9" width="15.7109375" style="44" bestFit="1" customWidth="1"/>
    <col min="10" max="10" width="38.140625" style="44" bestFit="1" customWidth="1"/>
    <col min="11" max="11" width="40" style="7" bestFit="1" customWidth="1"/>
    <col min="12" max="12" width="12.42578125" style="45" bestFit="1" customWidth="1"/>
    <col min="13" max="13" width="24.28515625" style="208" bestFit="1" customWidth="1"/>
    <col min="14" max="15" width="18.28515625" bestFit="1" customWidth="1"/>
  </cols>
  <sheetData>
    <row r="1" spans="1:17" ht="18.75">
      <c r="A1" s="246" t="s">
        <v>128</v>
      </c>
      <c r="B1" s="246"/>
      <c r="C1" s="246"/>
      <c r="D1" s="246"/>
      <c r="E1" s="246"/>
      <c r="F1" s="246"/>
      <c r="G1" s="246"/>
      <c r="H1" s="246"/>
      <c r="I1" s="246"/>
      <c r="J1" s="246"/>
      <c r="K1" s="246"/>
      <c r="L1" s="246"/>
      <c r="M1" s="246"/>
      <c r="N1" s="246"/>
      <c r="O1" s="246"/>
    </row>
    <row r="3" spans="1:17">
      <c r="A3" s="14" t="s">
        <v>12</v>
      </c>
      <c r="B3" s="12" t="s">
        <v>10</v>
      </c>
      <c r="C3" s="12" t="s">
        <v>13</v>
      </c>
      <c r="D3" s="26" t="s">
        <v>2</v>
      </c>
      <c r="E3" s="26" t="s">
        <v>9</v>
      </c>
      <c r="F3" s="12" t="s">
        <v>31</v>
      </c>
      <c r="G3" s="27" t="s">
        <v>22</v>
      </c>
      <c r="H3" s="27" t="s">
        <v>1</v>
      </c>
      <c r="I3" s="12" t="s">
        <v>4</v>
      </c>
      <c r="J3" s="12" t="s">
        <v>40</v>
      </c>
      <c r="K3" s="12" t="s">
        <v>14</v>
      </c>
      <c r="L3" s="16" t="s">
        <v>15</v>
      </c>
      <c r="M3" s="56" t="s">
        <v>34</v>
      </c>
      <c r="N3" s="13" t="s">
        <v>11</v>
      </c>
      <c r="O3" s="12" t="s">
        <v>21</v>
      </c>
    </row>
    <row r="4" spans="1:17" s="24" customFormat="1" ht="15" customHeight="1">
      <c r="A4" s="38">
        <v>6000</v>
      </c>
      <c r="B4" s="46" t="s">
        <v>43</v>
      </c>
      <c r="C4" s="111" t="s">
        <v>62</v>
      </c>
      <c r="D4" s="193" t="s">
        <v>113</v>
      </c>
      <c r="E4" s="61"/>
      <c r="F4" s="112"/>
      <c r="G4" s="188" t="s">
        <v>8</v>
      </c>
      <c r="H4" s="189" t="s">
        <v>63</v>
      </c>
      <c r="I4" s="112"/>
      <c r="J4" s="77"/>
      <c r="K4" s="193" t="s">
        <v>64</v>
      </c>
      <c r="L4" s="184">
        <v>7081</v>
      </c>
      <c r="M4" s="139">
        <v>9566708</v>
      </c>
      <c r="N4" s="113">
        <v>45763</v>
      </c>
      <c r="O4" s="87">
        <v>45776</v>
      </c>
    </row>
    <row r="5" spans="1:17" ht="15" customHeight="1">
      <c r="A5" s="38">
        <v>23000</v>
      </c>
      <c r="B5" s="46" t="s">
        <v>43</v>
      </c>
      <c r="C5" s="111" t="s">
        <v>68</v>
      </c>
      <c r="D5" s="193" t="s">
        <v>113</v>
      </c>
      <c r="E5" s="61"/>
      <c r="F5" s="112"/>
      <c r="G5" s="190" t="s">
        <v>146</v>
      </c>
      <c r="H5" s="189" t="s">
        <v>120</v>
      </c>
      <c r="I5" s="112"/>
      <c r="J5" s="77"/>
      <c r="K5" s="193" t="s">
        <v>69</v>
      </c>
      <c r="L5" s="184">
        <v>24035</v>
      </c>
      <c r="M5" s="139">
        <v>9327097</v>
      </c>
      <c r="N5" s="113">
        <v>45764</v>
      </c>
      <c r="O5" s="113">
        <v>45776</v>
      </c>
      <c r="Q5" s="24"/>
    </row>
    <row r="6" spans="1:17" ht="15" customHeight="1">
      <c r="A6" s="38">
        <v>9500</v>
      </c>
      <c r="B6" s="46" t="s">
        <v>43</v>
      </c>
      <c r="C6" s="111" t="s">
        <v>72</v>
      </c>
      <c r="D6" s="61" t="s">
        <v>3</v>
      </c>
      <c r="E6" s="61"/>
      <c r="F6" s="112"/>
      <c r="G6" s="190" t="s">
        <v>123</v>
      </c>
      <c r="H6" s="189" t="s">
        <v>73</v>
      </c>
      <c r="I6" s="112"/>
      <c r="J6" s="77"/>
      <c r="K6" s="193" t="s">
        <v>74</v>
      </c>
      <c r="L6" s="184">
        <v>10044</v>
      </c>
      <c r="M6" s="139">
        <v>9125279</v>
      </c>
      <c r="N6" s="113">
        <v>45765</v>
      </c>
      <c r="O6" s="113">
        <v>45776</v>
      </c>
      <c r="Q6" s="24"/>
    </row>
    <row r="7" spans="1:17" ht="15" customHeight="1">
      <c r="A7" s="38">
        <v>3500</v>
      </c>
      <c r="B7" s="46" t="s">
        <v>43</v>
      </c>
      <c r="C7" s="18" t="s">
        <v>103</v>
      </c>
      <c r="D7" s="193" t="s">
        <v>113</v>
      </c>
      <c r="E7" s="61"/>
      <c r="F7" s="112"/>
      <c r="G7" s="190" t="s">
        <v>0</v>
      </c>
      <c r="H7" s="191" t="s">
        <v>104</v>
      </c>
      <c r="I7" s="112"/>
      <c r="J7" s="77"/>
      <c r="K7" s="191" t="s">
        <v>55</v>
      </c>
      <c r="L7" s="9">
        <v>5412</v>
      </c>
      <c r="M7" s="141">
        <v>9245299</v>
      </c>
      <c r="N7" s="76">
        <v>45769</v>
      </c>
      <c r="O7" s="140">
        <v>45776</v>
      </c>
      <c r="Q7" s="24"/>
    </row>
    <row r="8" spans="1:17" ht="15" customHeight="1">
      <c r="A8" s="38">
        <v>5700</v>
      </c>
      <c r="B8" s="46" t="s">
        <v>43</v>
      </c>
      <c r="C8" s="111" t="s">
        <v>44</v>
      </c>
      <c r="D8" s="193" t="s">
        <v>113</v>
      </c>
      <c r="E8" s="61"/>
      <c r="F8" s="112"/>
      <c r="G8" s="190" t="s">
        <v>6</v>
      </c>
      <c r="H8" s="189" t="s">
        <v>151</v>
      </c>
      <c r="I8" s="112"/>
      <c r="J8" s="77"/>
      <c r="K8" s="193" t="s">
        <v>49</v>
      </c>
      <c r="L8" s="184">
        <v>6267</v>
      </c>
      <c r="M8" s="139">
        <v>9499541</v>
      </c>
      <c r="N8" s="113">
        <v>45765</v>
      </c>
      <c r="O8" s="113">
        <v>45777</v>
      </c>
    </row>
    <row r="9" spans="1:17" ht="15" customHeight="1">
      <c r="A9" s="38">
        <v>3200</v>
      </c>
      <c r="B9" s="46" t="s">
        <v>43</v>
      </c>
      <c r="C9" s="18" t="s">
        <v>122</v>
      </c>
      <c r="D9" s="193" t="s">
        <v>113</v>
      </c>
      <c r="E9" s="61"/>
      <c r="F9" s="112"/>
      <c r="G9" s="190" t="s">
        <v>123</v>
      </c>
      <c r="H9" s="191" t="s">
        <v>124</v>
      </c>
      <c r="I9" s="112"/>
      <c r="J9" s="77"/>
      <c r="K9" s="203" t="s">
        <v>55</v>
      </c>
      <c r="L9" s="9">
        <v>3522</v>
      </c>
      <c r="M9" s="132">
        <v>9179488</v>
      </c>
      <c r="N9" s="113">
        <v>45766</v>
      </c>
      <c r="O9" s="113">
        <v>45777</v>
      </c>
    </row>
    <row r="10" spans="1:17">
      <c r="A10" s="38">
        <v>6000</v>
      </c>
      <c r="B10" s="46" t="s">
        <v>43</v>
      </c>
      <c r="C10" s="18" t="s">
        <v>66</v>
      </c>
      <c r="D10" s="193" t="s">
        <v>113</v>
      </c>
      <c r="E10" s="61"/>
      <c r="F10" s="133"/>
      <c r="G10" s="190" t="s">
        <v>28</v>
      </c>
      <c r="H10" s="191"/>
      <c r="I10" s="112"/>
      <c r="J10" s="77"/>
      <c r="K10" s="193" t="s">
        <v>67</v>
      </c>
      <c r="L10" s="9">
        <v>7114</v>
      </c>
      <c r="M10" s="141">
        <v>9575333</v>
      </c>
      <c r="N10" s="113">
        <v>45763</v>
      </c>
      <c r="O10" s="87">
        <v>45778</v>
      </c>
    </row>
    <row r="11" spans="1:17">
      <c r="A11" s="38">
        <v>5400</v>
      </c>
      <c r="B11" s="46" t="s">
        <v>43</v>
      </c>
      <c r="C11" s="18" t="s">
        <v>119</v>
      </c>
      <c r="D11" s="61" t="s">
        <v>7</v>
      </c>
      <c r="E11" s="61"/>
      <c r="F11" s="112"/>
      <c r="G11" s="190" t="s">
        <v>6</v>
      </c>
      <c r="H11" s="191" t="s">
        <v>65</v>
      </c>
      <c r="I11" s="112"/>
      <c r="J11" s="77"/>
      <c r="K11" s="191" t="s">
        <v>51</v>
      </c>
      <c r="L11" s="9">
        <v>5820</v>
      </c>
      <c r="M11" s="141">
        <v>9282675</v>
      </c>
      <c r="N11" s="76">
        <v>45763</v>
      </c>
      <c r="O11" s="87">
        <v>45778</v>
      </c>
    </row>
    <row r="12" spans="1:17">
      <c r="A12" s="38">
        <v>6300</v>
      </c>
      <c r="B12" s="46" t="s">
        <v>43</v>
      </c>
      <c r="C12" s="111" t="s">
        <v>75</v>
      </c>
      <c r="D12" s="193" t="s">
        <v>113</v>
      </c>
      <c r="E12" s="61"/>
      <c r="F12" s="112"/>
      <c r="G12" s="190" t="s">
        <v>0</v>
      </c>
      <c r="H12" s="189" t="s">
        <v>83</v>
      </c>
      <c r="I12" s="112"/>
      <c r="J12" s="77"/>
      <c r="K12" s="193" t="s">
        <v>76</v>
      </c>
      <c r="L12" s="184">
        <v>7623</v>
      </c>
      <c r="M12" s="139">
        <v>9558763</v>
      </c>
      <c r="N12" s="113">
        <v>45767</v>
      </c>
      <c r="O12" s="87">
        <v>45778</v>
      </c>
    </row>
    <row r="13" spans="1:17">
      <c r="A13" s="38">
        <v>6200</v>
      </c>
      <c r="B13" s="46" t="s">
        <v>43</v>
      </c>
      <c r="C13" s="111" t="s">
        <v>70</v>
      </c>
      <c r="D13" s="193" t="s">
        <v>113</v>
      </c>
      <c r="E13" s="61"/>
      <c r="F13" s="112"/>
      <c r="G13" s="190" t="s">
        <v>6</v>
      </c>
      <c r="H13" s="189" t="s">
        <v>109</v>
      </c>
      <c r="I13" s="112"/>
      <c r="J13" s="77"/>
      <c r="K13" s="193" t="s">
        <v>51</v>
      </c>
      <c r="L13" s="184">
        <v>6744</v>
      </c>
      <c r="M13" s="139">
        <v>9217333</v>
      </c>
      <c r="N13" s="113">
        <v>45764</v>
      </c>
      <c r="O13" s="87">
        <v>45779</v>
      </c>
    </row>
    <row r="14" spans="1:17">
      <c r="A14" s="38">
        <v>22000</v>
      </c>
      <c r="B14" s="46" t="s">
        <v>43</v>
      </c>
      <c r="C14" s="111" t="s">
        <v>77</v>
      </c>
      <c r="D14" s="193" t="s">
        <v>113</v>
      </c>
      <c r="E14" s="61"/>
      <c r="F14" s="112"/>
      <c r="G14" s="190"/>
      <c r="H14" s="189"/>
      <c r="I14" s="112"/>
      <c r="J14" s="77"/>
      <c r="K14" s="193" t="s">
        <v>78</v>
      </c>
      <c r="L14" s="184">
        <v>27259</v>
      </c>
      <c r="M14" s="139">
        <v>9672478</v>
      </c>
      <c r="N14" s="113">
        <v>45767</v>
      </c>
      <c r="O14" s="87">
        <v>45779</v>
      </c>
    </row>
    <row r="15" spans="1:17">
      <c r="A15" s="38">
        <v>6100</v>
      </c>
      <c r="B15" s="46" t="s">
        <v>43</v>
      </c>
      <c r="C15" s="18" t="s">
        <v>107</v>
      </c>
      <c r="D15" s="193" t="s">
        <v>113</v>
      </c>
      <c r="E15" s="61"/>
      <c r="F15" s="112"/>
      <c r="G15" s="190" t="s">
        <v>28</v>
      </c>
      <c r="H15" s="191" t="s">
        <v>71</v>
      </c>
      <c r="I15" s="112"/>
      <c r="J15" s="77"/>
      <c r="K15" s="193" t="s">
        <v>42</v>
      </c>
      <c r="L15" s="9">
        <v>6620</v>
      </c>
      <c r="M15" s="141">
        <v>9175195</v>
      </c>
      <c r="N15" s="76">
        <v>45769</v>
      </c>
      <c r="O15" s="140">
        <v>45779</v>
      </c>
    </row>
    <row r="16" spans="1:17">
      <c r="A16" s="38">
        <v>12000</v>
      </c>
      <c r="B16" s="46" t="s">
        <v>43</v>
      </c>
      <c r="C16" s="18" t="s">
        <v>121</v>
      </c>
      <c r="D16" s="193" t="s">
        <v>113</v>
      </c>
      <c r="E16" s="61"/>
      <c r="F16" s="112"/>
      <c r="G16" s="190" t="s">
        <v>6</v>
      </c>
      <c r="H16" s="191" t="s">
        <v>118</v>
      </c>
      <c r="I16" s="112"/>
      <c r="J16" s="77"/>
      <c r="K16" s="203" t="s">
        <v>125</v>
      </c>
      <c r="L16" s="9">
        <v>13121</v>
      </c>
      <c r="M16" s="132">
        <v>9438169</v>
      </c>
      <c r="N16" s="113">
        <v>45766</v>
      </c>
      <c r="O16" s="87">
        <v>45780</v>
      </c>
    </row>
    <row r="17" spans="1:15">
      <c r="A17" s="114">
        <v>6615</v>
      </c>
      <c r="B17" s="61" t="s">
        <v>43</v>
      </c>
      <c r="C17" s="62" t="s">
        <v>152</v>
      </c>
      <c r="D17" s="62" t="s">
        <v>153</v>
      </c>
      <c r="E17" s="201"/>
      <c r="F17" s="81"/>
      <c r="G17" s="192" t="s">
        <v>6</v>
      </c>
      <c r="H17" s="193" t="s">
        <v>154</v>
      </c>
      <c r="I17" s="77"/>
      <c r="J17" s="81"/>
      <c r="K17" s="193" t="s">
        <v>155</v>
      </c>
      <c r="L17" s="112">
        <v>7108</v>
      </c>
      <c r="M17" s="204">
        <v>9297204</v>
      </c>
      <c r="N17" s="82">
        <v>45764</v>
      </c>
      <c r="O17" s="82">
        <v>45777</v>
      </c>
    </row>
    <row r="18" spans="1:15">
      <c r="A18" s="114">
        <v>7317</v>
      </c>
      <c r="B18" s="61" t="s">
        <v>43</v>
      </c>
      <c r="C18" s="62" t="s">
        <v>79</v>
      </c>
      <c r="D18" s="62" t="s">
        <v>5</v>
      </c>
      <c r="E18" s="201"/>
      <c r="F18" s="81"/>
      <c r="G18" s="192" t="s">
        <v>80</v>
      </c>
      <c r="H18" s="193" t="s">
        <v>81</v>
      </c>
      <c r="I18" s="77"/>
      <c r="J18" s="81"/>
      <c r="K18" s="193" t="s">
        <v>101</v>
      </c>
      <c r="L18" s="112">
        <v>10106</v>
      </c>
      <c r="M18" s="204">
        <v>9125267</v>
      </c>
      <c r="N18" s="82">
        <v>45759</v>
      </c>
      <c r="O18" s="82">
        <v>45781</v>
      </c>
    </row>
    <row r="19" spans="1:15">
      <c r="A19" s="114">
        <v>8019</v>
      </c>
      <c r="B19" s="61" t="s">
        <v>43</v>
      </c>
      <c r="C19" s="62" t="s">
        <v>152</v>
      </c>
      <c r="D19" s="62" t="s">
        <v>153</v>
      </c>
      <c r="E19" s="201"/>
      <c r="F19" s="81"/>
      <c r="G19" s="192" t="s">
        <v>6</v>
      </c>
      <c r="H19" s="193" t="s">
        <v>154</v>
      </c>
      <c r="I19" s="77"/>
      <c r="J19" s="81"/>
      <c r="K19" s="193" t="s">
        <v>155</v>
      </c>
      <c r="L19" s="112">
        <v>13104</v>
      </c>
      <c r="M19" s="204">
        <v>8953330</v>
      </c>
      <c r="N19" s="82">
        <v>45754</v>
      </c>
      <c r="O19" s="82">
        <v>45785</v>
      </c>
    </row>
    <row r="20" spans="1:15">
      <c r="A20" s="80">
        <v>2976.1698999999999</v>
      </c>
      <c r="B20" s="115" t="s">
        <v>43</v>
      </c>
      <c r="C20" s="75" t="s">
        <v>88</v>
      </c>
      <c r="D20" s="75" t="s">
        <v>85</v>
      </c>
      <c r="E20" s="75" t="s">
        <v>89</v>
      </c>
      <c r="F20" s="78">
        <v>21</v>
      </c>
      <c r="G20" s="194" t="s">
        <v>0</v>
      </c>
      <c r="H20" s="194" t="s">
        <v>83</v>
      </c>
      <c r="I20" s="89" t="s">
        <v>90</v>
      </c>
      <c r="J20" s="61"/>
      <c r="K20" s="203" t="s">
        <v>91</v>
      </c>
      <c r="L20" s="185">
        <v>3338</v>
      </c>
      <c r="M20" s="132">
        <v>9808742</v>
      </c>
      <c r="N20" s="79">
        <v>45763</v>
      </c>
      <c r="O20" s="142">
        <v>45776</v>
      </c>
    </row>
    <row r="21" spans="1:15">
      <c r="A21" s="80">
        <v>6000</v>
      </c>
      <c r="B21" s="115" t="s">
        <v>43</v>
      </c>
      <c r="C21" s="75" t="s">
        <v>94</v>
      </c>
      <c r="D21" s="75" t="s">
        <v>26</v>
      </c>
      <c r="E21" s="75" t="s">
        <v>27</v>
      </c>
      <c r="F21" s="78">
        <v>8</v>
      </c>
      <c r="G21" s="194" t="s">
        <v>28</v>
      </c>
      <c r="H21" s="194" t="s">
        <v>156</v>
      </c>
      <c r="I21" s="89" t="s">
        <v>95</v>
      </c>
      <c r="J21" s="61"/>
      <c r="K21" s="186" t="s">
        <v>60</v>
      </c>
      <c r="L21" s="185">
        <v>7013</v>
      </c>
      <c r="M21" s="205">
        <v>9645061</v>
      </c>
      <c r="N21" s="79">
        <v>45763</v>
      </c>
      <c r="O21" s="142">
        <v>45776</v>
      </c>
    </row>
    <row r="22" spans="1:15">
      <c r="A22" s="80">
        <v>6000</v>
      </c>
      <c r="B22" s="115" t="s">
        <v>43</v>
      </c>
      <c r="C22" s="162" t="s">
        <v>111</v>
      </c>
      <c r="D22" s="75" t="s">
        <v>92</v>
      </c>
      <c r="E22" s="75" t="s">
        <v>93</v>
      </c>
      <c r="F22" s="78">
        <v>2</v>
      </c>
      <c r="G22" s="195" t="s">
        <v>28</v>
      </c>
      <c r="H22" s="195"/>
      <c r="I22" s="161"/>
      <c r="J22" s="164"/>
      <c r="K22" s="203" t="s">
        <v>112</v>
      </c>
      <c r="L22" s="165">
        <v>7062</v>
      </c>
      <c r="M22" s="206">
        <v>9766140</v>
      </c>
      <c r="N22" s="166">
        <v>45769</v>
      </c>
      <c r="O22" s="142">
        <v>45780</v>
      </c>
    </row>
    <row r="23" spans="1:15">
      <c r="A23" s="90"/>
      <c r="B23" s="92"/>
      <c r="C23" s="172"/>
      <c r="D23" s="92"/>
      <c r="E23" s="92"/>
      <c r="F23" s="93"/>
      <c r="G23" s="196"/>
      <c r="H23" s="196"/>
      <c r="I23" s="171"/>
      <c r="J23" s="91"/>
      <c r="K23" s="94"/>
      <c r="L23" s="174"/>
      <c r="M23" s="207"/>
      <c r="N23" s="175"/>
      <c r="O23" s="187"/>
    </row>
    <row r="24" spans="1:15" ht="19.5">
      <c r="A24" s="243" t="s">
        <v>24</v>
      </c>
      <c r="B24" s="243"/>
      <c r="C24" s="244">
        <f>SUM(Таблица2[Volume, tons])</f>
        <v>151827.16990000001</v>
      </c>
      <c r="D24" s="244"/>
      <c r="E24"/>
      <c r="F24" s="120"/>
      <c r="K24"/>
      <c r="L24" s="53"/>
    </row>
    <row r="25" spans="1:15" ht="18">
      <c r="A25" s="243" t="s">
        <v>16</v>
      </c>
      <c r="B25" s="243"/>
      <c r="C25" s="245" t="s">
        <v>157</v>
      </c>
      <c r="D25" s="245"/>
      <c r="E25" s="7"/>
      <c r="F25" s="37"/>
      <c r="G25" s="199"/>
      <c r="K25"/>
      <c r="L25" s="53"/>
    </row>
    <row r="26" spans="1:15">
      <c r="B26"/>
      <c r="C26" s="6"/>
      <c r="D26" s="126"/>
      <c r="E26"/>
      <c r="F26" s="43"/>
      <c r="G26" s="200"/>
      <c r="K26"/>
      <c r="L26" s="53"/>
    </row>
    <row r="28" spans="1:15">
      <c r="C28" s="2" t="s">
        <v>29</v>
      </c>
      <c r="D28" s="2" t="s">
        <v>45</v>
      </c>
      <c r="E28" s="2" t="s">
        <v>46</v>
      </c>
      <c r="K28"/>
      <c r="L28" s="53"/>
    </row>
    <row r="29" spans="1:15">
      <c r="C29" s="2">
        <v>5</v>
      </c>
      <c r="D29" s="126">
        <v>170353</v>
      </c>
      <c r="E29">
        <v>15</v>
      </c>
      <c r="F29" s="11"/>
      <c r="K29"/>
      <c r="L29" s="53"/>
    </row>
    <row r="30" spans="1:15">
      <c r="A30" s="7"/>
      <c r="B30"/>
      <c r="C30" s="2">
        <v>6</v>
      </c>
      <c r="D30" s="126">
        <v>153209</v>
      </c>
      <c r="E30">
        <v>16</v>
      </c>
      <c r="F30" s="11"/>
      <c r="G30" s="198"/>
      <c r="K30"/>
      <c r="L30" s="53"/>
    </row>
    <row r="31" spans="1:15">
      <c r="A31" s="7"/>
      <c r="B31"/>
      <c r="C31" s="2">
        <v>7</v>
      </c>
      <c r="D31" s="126">
        <v>109361</v>
      </c>
      <c r="E31">
        <v>13</v>
      </c>
      <c r="F31" s="11"/>
      <c r="G31" s="198"/>
      <c r="K31"/>
      <c r="L31" s="53"/>
    </row>
    <row r="32" spans="1:15">
      <c r="A32" s="7"/>
      <c r="B32"/>
      <c r="C32" s="2">
        <v>8</v>
      </c>
      <c r="D32" s="126">
        <v>91799</v>
      </c>
      <c r="E32">
        <v>10</v>
      </c>
      <c r="F32" s="11"/>
      <c r="G32" s="198"/>
      <c r="K32"/>
      <c r="L32" s="53"/>
    </row>
    <row r="33" spans="1:12">
      <c r="A33" s="7"/>
      <c r="B33"/>
      <c r="C33" s="2">
        <v>9</v>
      </c>
      <c r="D33" s="126">
        <v>90974</v>
      </c>
      <c r="E33">
        <v>11</v>
      </c>
      <c r="F33" s="11"/>
      <c r="G33" s="198"/>
      <c r="K33"/>
      <c r="L33" s="53"/>
    </row>
    <row r="34" spans="1:12">
      <c r="A34" s="7"/>
      <c r="B34"/>
      <c r="C34" s="2">
        <v>10</v>
      </c>
      <c r="D34" s="126">
        <v>208915</v>
      </c>
      <c r="E34">
        <v>15</v>
      </c>
      <c r="F34" s="11"/>
      <c r="G34" s="198"/>
      <c r="K34"/>
      <c r="L34" s="53"/>
    </row>
    <row r="35" spans="1:12">
      <c r="A35" s="7"/>
      <c r="B35"/>
      <c r="C35" s="2">
        <v>11</v>
      </c>
      <c r="D35" s="126">
        <v>209973</v>
      </c>
      <c r="E35">
        <v>16</v>
      </c>
      <c r="F35" s="11"/>
      <c r="G35" s="198"/>
      <c r="K35"/>
      <c r="L35" s="53"/>
    </row>
    <row r="36" spans="1:12">
      <c r="A36" s="7"/>
      <c r="B36"/>
      <c r="C36" s="2">
        <v>12</v>
      </c>
      <c r="D36" s="126">
        <v>75114</v>
      </c>
      <c r="E36">
        <v>11</v>
      </c>
      <c r="F36" s="11"/>
      <c r="G36" s="198"/>
      <c r="K36"/>
      <c r="L36" s="53"/>
    </row>
    <row r="37" spans="1:12">
      <c r="A37" s="7"/>
      <c r="B37"/>
      <c r="C37" s="2">
        <v>13</v>
      </c>
      <c r="D37" s="126">
        <v>93623</v>
      </c>
      <c r="E37">
        <v>14</v>
      </c>
      <c r="F37" s="11"/>
      <c r="G37" s="198"/>
      <c r="K37"/>
      <c r="L37" s="53"/>
    </row>
    <row r="38" spans="1:12">
      <c r="A38" s="7"/>
      <c r="B38"/>
      <c r="C38" s="2">
        <v>14</v>
      </c>
      <c r="D38" s="126">
        <v>178201</v>
      </c>
      <c r="E38">
        <v>14</v>
      </c>
      <c r="F38" s="11"/>
      <c r="G38" s="198"/>
      <c r="K38"/>
      <c r="L38" s="53"/>
    </row>
    <row r="39" spans="1:12">
      <c r="A39" s="7"/>
      <c r="B39"/>
      <c r="C39" s="2">
        <v>15</v>
      </c>
      <c r="D39" s="2">
        <v>55502</v>
      </c>
      <c r="E39" s="143">
        <v>6</v>
      </c>
      <c r="F39" s="11"/>
      <c r="G39" s="198"/>
      <c r="K39"/>
      <c r="L39" s="53"/>
    </row>
    <row r="40" spans="1:12">
      <c r="A40" s="7"/>
      <c r="B40"/>
      <c r="C40" s="2">
        <v>16</v>
      </c>
      <c r="D40" s="2">
        <v>143024</v>
      </c>
      <c r="E40" s="143">
        <v>15</v>
      </c>
      <c r="F40" s="11"/>
      <c r="G40" s="198"/>
      <c r="K40"/>
      <c r="L40" s="53"/>
    </row>
    <row r="41" spans="1:12">
      <c r="A41" s="7"/>
      <c r="B41"/>
      <c r="C41" s="2">
        <v>17</v>
      </c>
      <c r="D41" s="2">
        <v>124270</v>
      </c>
      <c r="E41" s="143">
        <v>12</v>
      </c>
      <c r="F41" s="11"/>
      <c r="G41" s="198"/>
      <c r="K41"/>
      <c r="L41" s="53"/>
    </row>
    <row r="42" spans="1:12">
      <c r="A42" s="7"/>
      <c r="B42"/>
      <c r="C42" s="2">
        <v>18</v>
      </c>
      <c r="D42" s="126">
        <v>151827</v>
      </c>
      <c r="E42" s="143">
        <v>19</v>
      </c>
      <c r="F42" s="11"/>
      <c r="G42" s="198"/>
      <c r="K42"/>
      <c r="L42" s="53"/>
    </row>
    <row r="43" spans="1:12">
      <c r="A43" s="7"/>
      <c r="B43"/>
      <c r="C43"/>
      <c r="D43" s="126"/>
      <c r="F43" s="32"/>
      <c r="G43" s="198"/>
      <c r="K43"/>
      <c r="L43" s="53"/>
    </row>
    <row r="44" spans="1:12">
      <c r="A44" s="7"/>
      <c r="B44"/>
      <c r="C44"/>
      <c r="D44" s="126"/>
      <c r="F44" s="11"/>
      <c r="G44" s="198"/>
      <c r="K44"/>
      <c r="L44" s="53"/>
    </row>
    <row r="45" spans="1:12">
      <c r="A45" s="7"/>
      <c r="B45"/>
      <c r="C45"/>
      <c r="D45" s="126"/>
      <c r="F45" s="11"/>
      <c r="G45" s="198"/>
      <c r="K45"/>
      <c r="L45" s="53"/>
    </row>
    <row r="46" spans="1:12">
      <c r="C46"/>
      <c r="D46" s="126"/>
      <c r="F46" s="11"/>
      <c r="G46" s="198"/>
      <c r="K46"/>
      <c r="L46" s="53"/>
    </row>
    <row r="47" spans="1:12">
      <c r="C47"/>
      <c r="D47" s="126"/>
      <c r="G47" s="198"/>
      <c r="K47"/>
      <c r="L47" s="53"/>
    </row>
    <row r="48" spans="1:12">
      <c r="C48"/>
      <c r="D48" s="126"/>
      <c r="G48" s="198"/>
      <c r="K48"/>
      <c r="L48" s="53"/>
    </row>
    <row r="49" spans="1:12">
      <c r="C49"/>
      <c r="D49" s="126"/>
    </row>
    <row r="50" spans="1:12">
      <c r="C50"/>
      <c r="D50" s="126"/>
    </row>
    <row r="51" spans="1:12">
      <c r="C51"/>
      <c r="D51" s="126"/>
    </row>
    <row r="57" spans="1:12">
      <c r="B57" s="19"/>
      <c r="C57" s="5" t="s">
        <v>37</v>
      </c>
      <c r="D57" s="2" t="s">
        <v>38</v>
      </c>
      <c r="G57" s="198"/>
      <c r="K57"/>
      <c r="L57" s="53"/>
    </row>
    <row r="58" spans="1:12">
      <c r="A58" s="41"/>
      <c r="B58" s="3" t="s">
        <v>8</v>
      </c>
      <c r="C58" s="127">
        <v>12000</v>
      </c>
      <c r="D58" s="127">
        <v>6000</v>
      </c>
      <c r="E58" s="20"/>
      <c r="F58" s="20"/>
      <c r="G58" s="198"/>
      <c r="K58"/>
      <c r="L58" s="53"/>
    </row>
    <row r="59" spans="1:12">
      <c r="A59" s="41"/>
      <c r="B59" s="3" t="s">
        <v>6</v>
      </c>
      <c r="C59" s="127">
        <v>12300</v>
      </c>
      <c r="D59" s="127">
        <v>43934</v>
      </c>
      <c r="E59" s="20"/>
      <c r="F59" s="20"/>
      <c r="G59" s="198"/>
      <c r="K59"/>
      <c r="L59" s="53"/>
    </row>
    <row r="60" spans="1:12">
      <c r="A60" s="41"/>
      <c r="B60" s="2" t="s">
        <v>20</v>
      </c>
      <c r="C60" s="2" t="s">
        <v>61</v>
      </c>
      <c r="E60" s="20"/>
      <c r="F60" s="20"/>
      <c r="G60" s="198"/>
      <c r="K60"/>
      <c r="L60" s="53"/>
    </row>
    <row r="61" spans="1:12">
      <c r="B61" s="2" t="s">
        <v>28</v>
      </c>
      <c r="C61" s="127">
        <v>23750</v>
      </c>
      <c r="D61" s="127">
        <v>24100</v>
      </c>
      <c r="E61" s="20"/>
      <c r="F61" s="20"/>
      <c r="G61" s="198"/>
      <c r="K61"/>
      <c r="L61" s="53"/>
    </row>
    <row r="62" spans="1:12">
      <c r="B62" s="2" t="s">
        <v>0</v>
      </c>
      <c r="C62" s="127">
        <v>9000</v>
      </c>
      <c r="D62" s="127">
        <v>12776</v>
      </c>
      <c r="E62" s="20"/>
      <c r="F62" s="20"/>
      <c r="G62" s="198"/>
      <c r="K62"/>
      <c r="L62" s="53"/>
    </row>
    <row r="63" spans="1:12">
      <c r="B63" s="2" t="s">
        <v>39</v>
      </c>
      <c r="C63" s="127">
        <v>42700</v>
      </c>
      <c r="D63" s="127" t="s">
        <v>61</v>
      </c>
      <c r="E63" s="20"/>
      <c r="F63" s="20"/>
      <c r="G63" s="198"/>
      <c r="K63"/>
      <c r="L63" s="53"/>
    </row>
    <row r="64" spans="1:12">
      <c r="E64" s="20"/>
      <c r="F64" s="20"/>
      <c r="G64" s="198"/>
      <c r="K64"/>
      <c r="L64" s="53"/>
    </row>
    <row r="65" spans="1:12">
      <c r="E65" s="20"/>
      <c r="F65" s="20"/>
      <c r="G65" s="198"/>
      <c r="K65"/>
      <c r="L65" s="53"/>
    </row>
    <row r="66" spans="1:12">
      <c r="A66" s="7"/>
      <c r="B66"/>
      <c r="C66"/>
      <c r="D66" s="126"/>
      <c r="E66" s="20"/>
      <c r="F66" s="20"/>
      <c r="G66" s="198"/>
      <c r="K66"/>
      <c r="L66" s="53"/>
    </row>
  </sheetData>
  <mergeCells count="5">
    <mergeCell ref="A24:B24"/>
    <mergeCell ref="A25:B25"/>
    <mergeCell ref="C24:D24"/>
    <mergeCell ref="C25:D25"/>
    <mergeCell ref="A1:O1"/>
  </mergeCells>
  <conditionalFormatting sqref="C4:C16">
    <cfRule type="duplicateValues" dxfId="40" priority="3"/>
  </conditionalFormatting>
  <pageMargins left="0.7" right="0.7" top="0.75" bottom="0.75" header="0.3" footer="0.3"/>
  <pageSetup paperSize="9"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zoomScale="70" zoomScaleNormal="70" workbookViewId="0">
      <selection activeCell="D30" sqref="D30"/>
    </sheetView>
  </sheetViews>
  <sheetFormatPr defaultColWidth="9.140625" defaultRowHeight="15"/>
  <cols>
    <col min="1" max="1" width="16.42578125" style="36" customWidth="1"/>
    <col min="2" max="2" width="27" style="34" customWidth="1"/>
    <col min="3" max="3" width="15.28515625" style="34" customWidth="1"/>
    <col min="4" max="4" width="20" style="34" customWidth="1"/>
    <col min="5" max="5" width="24.85546875" style="34" bestFit="1" customWidth="1"/>
    <col min="6" max="6" width="33" style="34" bestFit="1" customWidth="1"/>
    <col min="7" max="7" width="29" style="34" customWidth="1"/>
    <col min="8" max="8" width="17.85546875" style="34" customWidth="1"/>
    <col min="9" max="9" width="42.140625" style="34" customWidth="1"/>
    <col min="10" max="10" width="42.140625" style="33" customWidth="1"/>
    <col min="11" max="11" width="46.7109375" style="33" bestFit="1" customWidth="1"/>
    <col min="12" max="12" width="13.140625" style="122" bestFit="1" customWidth="1"/>
    <col min="13" max="13" width="29.85546875" style="58" customWidth="1"/>
    <col min="14" max="14" width="13.7109375" style="24" customWidth="1"/>
  </cols>
  <sheetData>
    <row r="1" spans="1:14" ht="18.75">
      <c r="A1" s="247" t="s">
        <v>129</v>
      </c>
      <c r="B1" s="247"/>
      <c r="C1" s="247"/>
      <c r="D1" s="247"/>
      <c r="E1" s="247"/>
      <c r="F1" s="247"/>
      <c r="G1" s="247"/>
      <c r="H1" s="247"/>
      <c r="I1" s="247"/>
      <c r="J1" s="247"/>
      <c r="K1" s="247"/>
      <c r="L1" s="247"/>
      <c r="M1" s="247"/>
      <c r="N1" s="247"/>
    </row>
    <row r="2" spans="1:14">
      <c r="A2" s="58"/>
      <c r="B2" s="100"/>
      <c r="C2" s="100"/>
      <c r="D2" s="100"/>
      <c r="E2" s="100"/>
      <c r="F2" s="100"/>
      <c r="G2" s="100"/>
      <c r="H2" s="100"/>
      <c r="I2" s="100"/>
      <c r="J2" s="101"/>
      <c r="K2" s="101"/>
      <c r="L2" s="58"/>
      <c r="N2" s="102"/>
    </row>
    <row r="3" spans="1:14">
      <c r="A3" s="14" t="s">
        <v>12</v>
      </c>
      <c r="B3" s="27" t="s">
        <v>10</v>
      </c>
      <c r="C3" s="27" t="s">
        <v>13</v>
      </c>
      <c r="D3" s="27" t="s">
        <v>2</v>
      </c>
      <c r="E3" s="27" t="s">
        <v>9</v>
      </c>
      <c r="F3" s="27" t="s">
        <v>31</v>
      </c>
      <c r="G3" s="27" t="s">
        <v>22</v>
      </c>
      <c r="H3" s="27" t="s">
        <v>1</v>
      </c>
      <c r="I3" s="27" t="s">
        <v>4</v>
      </c>
      <c r="J3" s="12" t="s">
        <v>40</v>
      </c>
      <c r="K3" s="26" t="s">
        <v>14</v>
      </c>
      <c r="L3" s="16" t="s">
        <v>15</v>
      </c>
      <c r="M3" s="59" t="s">
        <v>34</v>
      </c>
      <c r="N3" s="84" t="s">
        <v>11</v>
      </c>
    </row>
    <row r="4" spans="1:14" ht="15" customHeight="1">
      <c r="A4" s="38">
        <v>6500</v>
      </c>
      <c r="B4" s="46" t="s">
        <v>43</v>
      </c>
      <c r="C4" s="46" t="s">
        <v>108</v>
      </c>
      <c r="D4" s="193" t="s">
        <v>113</v>
      </c>
      <c r="E4" s="46"/>
      <c r="F4" s="112"/>
      <c r="G4" s="190" t="s">
        <v>8</v>
      </c>
      <c r="H4" s="191" t="s">
        <v>99</v>
      </c>
      <c r="I4" s="112"/>
      <c r="J4" s="77"/>
      <c r="K4" s="18" t="s">
        <v>115</v>
      </c>
      <c r="L4" s="38">
        <v>7084</v>
      </c>
      <c r="M4" s="141">
        <v>9575292</v>
      </c>
      <c r="N4" s="76">
        <v>45771</v>
      </c>
    </row>
    <row r="5" spans="1:14" ht="15" customHeight="1">
      <c r="A5" s="38">
        <v>6300</v>
      </c>
      <c r="B5" s="46" t="s">
        <v>43</v>
      </c>
      <c r="C5" s="18" t="s">
        <v>47</v>
      </c>
      <c r="D5" s="193" t="s">
        <v>113</v>
      </c>
      <c r="E5" s="46"/>
      <c r="F5" s="112"/>
      <c r="G5" s="190" t="s">
        <v>6</v>
      </c>
      <c r="H5" s="191" t="s">
        <v>109</v>
      </c>
      <c r="I5" s="112"/>
      <c r="J5" s="77"/>
      <c r="K5" s="61" t="s">
        <v>48</v>
      </c>
      <c r="L5" s="38">
        <v>7003</v>
      </c>
      <c r="M5" s="141">
        <v>9519614</v>
      </c>
      <c r="N5" s="76">
        <v>45771</v>
      </c>
    </row>
    <row r="6" spans="1:14" ht="15" customHeight="1">
      <c r="A6" s="38">
        <v>32000</v>
      </c>
      <c r="B6" s="46" t="s">
        <v>43</v>
      </c>
      <c r="C6" s="18" t="s">
        <v>105</v>
      </c>
      <c r="D6" s="193" t="s">
        <v>113</v>
      </c>
      <c r="E6" s="46"/>
      <c r="F6" s="112"/>
      <c r="G6" s="190" t="s">
        <v>39</v>
      </c>
      <c r="H6" s="191" t="s">
        <v>106</v>
      </c>
      <c r="I6" s="112"/>
      <c r="J6" s="77"/>
      <c r="K6" s="61" t="s">
        <v>114</v>
      </c>
      <c r="L6" s="38">
        <v>40218</v>
      </c>
      <c r="M6" s="141">
        <v>9288942</v>
      </c>
      <c r="N6" s="76">
        <v>45769</v>
      </c>
    </row>
    <row r="7" spans="1:14" ht="15" customHeight="1">
      <c r="A7" s="38">
        <v>12000</v>
      </c>
      <c r="B7" s="46" t="s">
        <v>43</v>
      </c>
      <c r="C7" s="18" t="s">
        <v>110</v>
      </c>
      <c r="D7" s="193" t="s">
        <v>113</v>
      </c>
      <c r="E7" s="46"/>
      <c r="F7" s="112"/>
      <c r="G7" s="190" t="s">
        <v>19</v>
      </c>
      <c r="H7" s="191" t="s">
        <v>56</v>
      </c>
      <c r="I7" s="112"/>
      <c r="J7" s="77"/>
      <c r="K7" s="61" t="s">
        <v>116</v>
      </c>
      <c r="L7" s="38">
        <v>12950</v>
      </c>
      <c r="M7" s="141">
        <v>9337872</v>
      </c>
      <c r="N7" s="76">
        <v>45771</v>
      </c>
    </row>
    <row r="8" spans="1:14" ht="15" customHeight="1">
      <c r="A8" s="38">
        <v>3000</v>
      </c>
      <c r="B8" s="46" t="s">
        <v>43</v>
      </c>
      <c r="C8" s="18" t="s">
        <v>158</v>
      </c>
      <c r="D8" s="191" t="s">
        <v>7</v>
      </c>
      <c r="E8" s="46"/>
      <c r="F8" s="112"/>
      <c r="G8" s="190" t="s">
        <v>0</v>
      </c>
      <c r="H8" s="191"/>
      <c r="I8" s="112"/>
      <c r="J8" s="77"/>
      <c r="K8" s="146" t="s">
        <v>159</v>
      </c>
      <c r="L8" s="38">
        <v>3585</v>
      </c>
      <c r="M8" s="141">
        <v>9143893</v>
      </c>
      <c r="N8" s="76">
        <v>45771</v>
      </c>
    </row>
    <row r="9" spans="1:14" ht="15" customHeight="1">
      <c r="A9" s="38">
        <v>6300</v>
      </c>
      <c r="B9" s="46" t="s">
        <v>43</v>
      </c>
      <c r="C9" s="18" t="s">
        <v>130</v>
      </c>
      <c r="D9" s="191" t="s">
        <v>7</v>
      </c>
      <c r="E9" s="46"/>
      <c r="F9" s="112"/>
      <c r="G9" s="190" t="s">
        <v>6</v>
      </c>
      <c r="H9" s="188" t="s">
        <v>54</v>
      </c>
      <c r="I9" s="112"/>
      <c r="J9" s="77"/>
      <c r="K9" s="146" t="s">
        <v>131</v>
      </c>
      <c r="L9" s="38">
        <v>6796</v>
      </c>
      <c r="M9" s="141">
        <v>9405796</v>
      </c>
      <c r="N9" s="76">
        <v>45775</v>
      </c>
    </row>
    <row r="10" spans="1:14" ht="15" customHeight="1">
      <c r="A10" s="147">
        <v>5800</v>
      </c>
      <c r="B10" s="46" t="s">
        <v>43</v>
      </c>
      <c r="C10" s="148" t="s">
        <v>132</v>
      </c>
      <c r="D10" s="193" t="s">
        <v>113</v>
      </c>
      <c r="E10" s="86"/>
      <c r="F10" s="133"/>
      <c r="G10" s="212" t="s">
        <v>133</v>
      </c>
      <c r="H10" s="213"/>
      <c r="I10" s="133"/>
      <c r="J10" s="77"/>
      <c r="K10" s="146" t="s">
        <v>134</v>
      </c>
      <c r="L10" s="180">
        <v>6221</v>
      </c>
      <c r="M10" s="149">
        <v>9489560</v>
      </c>
      <c r="N10" s="150">
        <v>45777</v>
      </c>
    </row>
    <row r="11" spans="1:14" ht="15" customHeight="1">
      <c r="A11" s="147">
        <v>9500</v>
      </c>
      <c r="B11" s="46" t="s">
        <v>43</v>
      </c>
      <c r="C11" s="148" t="s">
        <v>135</v>
      </c>
      <c r="D11" s="193" t="s">
        <v>113</v>
      </c>
      <c r="E11" s="86"/>
      <c r="F11" s="133"/>
      <c r="G11" s="212" t="s">
        <v>28</v>
      </c>
      <c r="H11" s="213"/>
      <c r="I11" s="133"/>
      <c r="J11" s="77"/>
      <c r="K11" s="146" t="s">
        <v>136</v>
      </c>
      <c r="L11" s="180">
        <v>10331</v>
      </c>
      <c r="M11" s="149">
        <v>9084671</v>
      </c>
      <c r="N11" s="150">
        <v>45779</v>
      </c>
    </row>
    <row r="12" spans="1:14" ht="15" customHeight="1">
      <c r="A12" s="147">
        <v>5200</v>
      </c>
      <c r="B12" s="46" t="s">
        <v>43</v>
      </c>
      <c r="C12" s="148" t="s">
        <v>137</v>
      </c>
      <c r="D12" s="193" t="s">
        <v>113</v>
      </c>
      <c r="E12" s="86"/>
      <c r="F12" s="133"/>
      <c r="G12" s="212" t="s">
        <v>123</v>
      </c>
      <c r="H12" s="213"/>
      <c r="I12" s="133"/>
      <c r="J12" s="77"/>
      <c r="K12" s="146" t="s">
        <v>138</v>
      </c>
      <c r="L12" s="180">
        <v>5529</v>
      </c>
      <c r="M12" s="149">
        <v>9165451</v>
      </c>
      <c r="N12" s="150">
        <v>45779</v>
      </c>
    </row>
    <row r="13" spans="1:14" ht="15" customHeight="1">
      <c r="A13" s="151">
        <v>46000</v>
      </c>
      <c r="B13" s="88" t="s">
        <v>43</v>
      </c>
      <c r="C13" s="152" t="s">
        <v>139</v>
      </c>
      <c r="D13" s="193" t="s">
        <v>113</v>
      </c>
      <c r="E13" s="88"/>
      <c r="F13" s="153"/>
      <c r="G13" s="214" t="s">
        <v>140</v>
      </c>
      <c r="H13" s="215"/>
      <c r="I13" s="153"/>
      <c r="J13" s="154"/>
      <c r="K13" s="146" t="s">
        <v>141</v>
      </c>
      <c r="L13" s="183">
        <v>49999</v>
      </c>
      <c r="M13" s="155">
        <v>9428360</v>
      </c>
      <c r="N13" s="156">
        <v>45781</v>
      </c>
    </row>
    <row r="14" spans="1:14" ht="15" customHeight="1">
      <c r="A14" s="157">
        <v>3000</v>
      </c>
      <c r="B14" s="46" t="s">
        <v>43</v>
      </c>
      <c r="C14" s="158" t="s">
        <v>142</v>
      </c>
      <c r="D14" s="191" t="s">
        <v>117</v>
      </c>
      <c r="E14" s="46"/>
      <c r="F14" s="46"/>
      <c r="G14" s="191" t="s">
        <v>8</v>
      </c>
      <c r="H14" s="216" t="s">
        <v>99</v>
      </c>
      <c r="I14" s="46"/>
      <c r="J14" s="46"/>
      <c r="K14" s="18" t="s">
        <v>51</v>
      </c>
      <c r="L14" s="159">
        <v>3265</v>
      </c>
      <c r="M14" s="57">
        <v>9079303</v>
      </c>
      <c r="N14" s="160">
        <v>45776</v>
      </c>
    </row>
    <row r="15" spans="1:14" ht="15" customHeight="1">
      <c r="A15" s="144">
        <v>13500</v>
      </c>
      <c r="B15" s="46" t="s">
        <v>43</v>
      </c>
      <c r="C15" s="46" t="s">
        <v>143</v>
      </c>
      <c r="D15" s="191" t="s">
        <v>117</v>
      </c>
      <c r="E15" s="46"/>
      <c r="F15" s="46"/>
      <c r="G15" s="193" t="s">
        <v>0</v>
      </c>
      <c r="H15" s="193" t="s">
        <v>83</v>
      </c>
      <c r="I15" s="46"/>
      <c r="J15" s="46"/>
      <c r="K15" s="61" t="s">
        <v>144</v>
      </c>
      <c r="L15" s="144">
        <v>14665</v>
      </c>
      <c r="M15" s="57">
        <v>9267560</v>
      </c>
      <c r="N15" s="160">
        <v>45781</v>
      </c>
    </row>
    <row r="16" spans="1:14" ht="15" customHeight="1">
      <c r="A16" s="116">
        <v>9449</v>
      </c>
      <c r="B16" s="61" t="s">
        <v>43</v>
      </c>
      <c r="C16" s="62" t="s">
        <v>160</v>
      </c>
      <c r="D16" s="235" t="s">
        <v>5</v>
      </c>
      <c r="E16" s="82"/>
      <c r="F16" s="81"/>
      <c r="G16" s="192" t="s">
        <v>28</v>
      </c>
      <c r="H16" s="193" t="s">
        <v>161</v>
      </c>
      <c r="I16" s="77"/>
      <c r="J16" s="81"/>
      <c r="K16" s="61" t="s">
        <v>162</v>
      </c>
      <c r="L16" s="66">
        <v>10307</v>
      </c>
      <c r="M16" s="114">
        <v>9175767</v>
      </c>
      <c r="N16" s="82">
        <v>45773</v>
      </c>
    </row>
    <row r="17" spans="1:14" ht="15" customHeight="1">
      <c r="A17" s="80">
        <v>40000</v>
      </c>
      <c r="B17" s="61" t="s">
        <v>43</v>
      </c>
      <c r="C17" s="75" t="s">
        <v>57</v>
      </c>
      <c r="D17" s="194" t="s">
        <v>52</v>
      </c>
      <c r="E17" s="161"/>
      <c r="F17" s="78"/>
      <c r="G17" s="217" t="s">
        <v>39</v>
      </c>
      <c r="H17" s="194" t="s">
        <v>100</v>
      </c>
      <c r="I17" s="115" t="s">
        <v>58</v>
      </c>
      <c r="J17" s="164"/>
      <c r="K17" s="146" t="s">
        <v>59</v>
      </c>
      <c r="L17" s="181">
        <v>46818</v>
      </c>
      <c r="M17" s="78">
        <v>9250165</v>
      </c>
      <c r="N17" s="79">
        <v>45755</v>
      </c>
    </row>
    <row r="18" spans="1:14" ht="15" customHeight="1">
      <c r="A18" s="80">
        <v>24762.9</v>
      </c>
      <c r="B18" s="115" t="s">
        <v>43</v>
      </c>
      <c r="C18" s="75" t="s">
        <v>84</v>
      </c>
      <c r="D18" s="194" t="s">
        <v>85</v>
      </c>
      <c r="E18" s="115" t="s">
        <v>86</v>
      </c>
      <c r="F18" s="78">
        <v>26</v>
      </c>
      <c r="G18" s="194"/>
      <c r="H18" s="194"/>
      <c r="I18" s="89" t="s">
        <v>33</v>
      </c>
      <c r="J18" s="164"/>
      <c r="K18" s="146" t="s">
        <v>87</v>
      </c>
      <c r="L18" s="181">
        <v>46157</v>
      </c>
      <c r="M18" s="78">
        <v>9246463</v>
      </c>
      <c r="N18" s="79">
        <v>45761</v>
      </c>
    </row>
    <row r="19" spans="1:14" ht="15" customHeight="1">
      <c r="A19" s="80">
        <v>6000</v>
      </c>
      <c r="B19" s="115" t="s">
        <v>43</v>
      </c>
      <c r="C19" s="145" t="s">
        <v>96</v>
      </c>
      <c r="D19" s="194" t="s">
        <v>26</v>
      </c>
      <c r="E19" s="115" t="s">
        <v>97</v>
      </c>
      <c r="F19" s="78">
        <v>22</v>
      </c>
      <c r="G19" s="218"/>
      <c r="H19" s="218"/>
      <c r="I19" s="209" t="s">
        <v>98</v>
      </c>
      <c r="J19" s="170"/>
      <c r="K19" s="146" t="s">
        <v>60</v>
      </c>
      <c r="L19" s="182">
        <v>7768</v>
      </c>
      <c r="M19" s="119">
        <v>9884150</v>
      </c>
      <c r="N19" s="117">
        <v>45763</v>
      </c>
    </row>
    <row r="20" spans="1:14" ht="15" customHeight="1">
      <c r="A20" s="176">
        <v>9995.3202999999994</v>
      </c>
      <c r="B20" s="161" t="s">
        <v>43</v>
      </c>
      <c r="C20" s="162" t="s">
        <v>163</v>
      </c>
      <c r="D20" s="195" t="s">
        <v>36</v>
      </c>
      <c r="E20" s="161" t="s">
        <v>33</v>
      </c>
      <c r="F20" s="163"/>
      <c r="G20" s="195" t="s">
        <v>0</v>
      </c>
      <c r="H20" s="195"/>
      <c r="I20" s="161" t="s">
        <v>33</v>
      </c>
      <c r="J20" s="164"/>
      <c r="K20" s="202" t="s">
        <v>164</v>
      </c>
      <c r="L20" s="181">
        <v>6589</v>
      </c>
      <c r="M20" s="163">
        <v>9749130</v>
      </c>
      <c r="N20" s="166">
        <v>45775</v>
      </c>
    </row>
    <row r="21" spans="1:14" ht="15" customHeight="1">
      <c r="A21" s="176">
        <v>6000</v>
      </c>
      <c r="B21" s="161" t="s">
        <v>43</v>
      </c>
      <c r="C21" s="162" t="s">
        <v>145</v>
      </c>
      <c r="D21" s="195" t="s">
        <v>85</v>
      </c>
      <c r="E21" s="161" t="s">
        <v>86</v>
      </c>
      <c r="F21" s="163">
        <v>27</v>
      </c>
      <c r="G21" s="195" t="s">
        <v>146</v>
      </c>
      <c r="H21" s="195"/>
      <c r="I21" s="161" t="s">
        <v>33</v>
      </c>
      <c r="J21" s="164"/>
      <c r="K21" s="146" t="s">
        <v>147</v>
      </c>
      <c r="L21" s="181">
        <v>10778</v>
      </c>
      <c r="M21" s="163">
        <v>9390537</v>
      </c>
      <c r="N21" s="166">
        <v>45777</v>
      </c>
    </row>
    <row r="22" spans="1:14">
      <c r="A22" s="177">
        <v>9050</v>
      </c>
      <c r="B22" s="161" t="s">
        <v>43</v>
      </c>
      <c r="C22" s="162" t="s">
        <v>148</v>
      </c>
      <c r="D22" s="195" t="s">
        <v>26</v>
      </c>
      <c r="E22" s="161" t="s">
        <v>97</v>
      </c>
      <c r="F22" s="163">
        <v>22</v>
      </c>
      <c r="G22" s="195" t="s">
        <v>28</v>
      </c>
      <c r="H22" s="195"/>
      <c r="I22" s="161" t="s">
        <v>98</v>
      </c>
      <c r="J22" s="164"/>
      <c r="K22" s="146" t="s">
        <v>60</v>
      </c>
      <c r="L22" s="181">
        <v>6998</v>
      </c>
      <c r="M22" s="163">
        <v>9640580</v>
      </c>
      <c r="N22" s="166">
        <v>45777</v>
      </c>
    </row>
    <row r="23" spans="1:14">
      <c r="A23" s="178">
        <v>5500</v>
      </c>
      <c r="B23" s="161" t="s">
        <v>43</v>
      </c>
      <c r="C23" s="162" t="s">
        <v>82</v>
      </c>
      <c r="D23" s="195" t="s">
        <v>92</v>
      </c>
      <c r="E23" s="161" t="s">
        <v>93</v>
      </c>
      <c r="F23" s="163">
        <v>2</v>
      </c>
      <c r="G23" s="195" t="s">
        <v>39</v>
      </c>
      <c r="H23" s="195"/>
      <c r="I23" s="161"/>
      <c r="J23" s="164"/>
      <c r="K23" s="146" t="s">
        <v>102</v>
      </c>
      <c r="L23" s="181">
        <v>9600</v>
      </c>
      <c r="M23" s="163">
        <v>9408360</v>
      </c>
      <c r="N23" s="166">
        <v>45780</v>
      </c>
    </row>
    <row r="24" spans="1:14">
      <c r="A24" s="178">
        <v>5905</v>
      </c>
      <c r="B24" s="167" t="s">
        <v>43</v>
      </c>
      <c r="C24" s="168" t="s">
        <v>149</v>
      </c>
      <c r="D24" s="219" t="s">
        <v>36</v>
      </c>
      <c r="E24" s="167" t="s">
        <v>33</v>
      </c>
      <c r="F24" s="169">
        <v>34</v>
      </c>
      <c r="G24" s="219" t="s">
        <v>28</v>
      </c>
      <c r="H24" s="219"/>
      <c r="I24" s="167" t="s">
        <v>33</v>
      </c>
      <c r="J24" s="170"/>
      <c r="K24" s="146" t="s">
        <v>50</v>
      </c>
      <c r="L24" s="182">
        <v>6407</v>
      </c>
      <c r="M24" s="169">
        <v>9687992</v>
      </c>
      <c r="N24" s="166">
        <v>45781</v>
      </c>
    </row>
    <row r="25" spans="1:14">
      <c r="A25" s="179"/>
      <c r="B25" s="171"/>
      <c r="C25" s="172"/>
      <c r="D25" s="196"/>
      <c r="E25" s="171"/>
      <c r="F25" s="173"/>
      <c r="G25" s="196"/>
      <c r="H25" s="196"/>
      <c r="I25" s="171"/>
      <c r="J25" s="91"/>
      <c r="K25" s="17"/>
      <c r="L25" s="97"/>
      <c r="M25" s="173"/>
      <c r="N25" s="175"/>
    </row>
    <row r="26" spans="1:14" ht="18">
      <c r="A26" s="248" t="s">
        <v>53</v>
      </c>
      <c r="B26" s="248"/>
      <c r="C26" s="248"/>
      <c r="D26" s="249">
        <f>SUM(Таблица3[Volume, tons])</f>
        <v>265762.22029999999</v>
      </c>
      <c r="E26" s="249"/>
      <c r="F26" s="105"/>
      <c r="G26" s="220"/>
      <c r="J26" s="34"/>
      <c r="L26" s="121"/>
    </row>
    <row r="27" spans="1:14" ht="18">
      <c r="A27" s="54"/>
      <c r="B27" s="47"/>
      <c r="C27" s="103"/>
      <c r="D27" s="236"/>
      <c r="E27" s="108" t="s">
        <v>170</v>
      </c>
      <c r="F27" s="83"/>
      <c r="G27" s="83"/>
      <c r="J27" s="34"/>
      <c r="L27" s="121"/>
    </row>
    <row r="28" spans="1:14" ht="18">
      <c r="A28" s="248" t="s">
        <v>25</v>
      </c>
      <c r="B28" s="248"/>
      <c r="C28" s="248"/>
      <c r="D28" s="131" t="s">
        <v>169</v>
      </c>
      <c r="E28" s="52"/>
      <c r="F28" s="83"/>
      <c r="G28" s="83"/>
      <c r="H28" s="220"/>
      <c r="J28" s="34"/>
      <c r="L28" s="121"/>
    </row>
    <row r="29" spans="1:14" ht="18">
      <c r="D29" s="85"/>
      <c r="E29" s="85"/>
      <c r="F29" s="50"/>
      <c r="G29" s="221"/>
      <c r="H29" s="222"/>
      <c r="J29" s="34"/>
      <c r="L29" s="121"/>
    </row>
    <row r="30" spans="1:14">
      <c r="A30" s="210"/>
      <c r="B30" s="48"/>
      <c r="C30" s="128" t="s">
        <v>165</v>
      </c>
      <c r="D30" s="128" t="s">
        <v>126</v>
      </c>
      <c r="E30" s="128" t="s">
        <v>18</v>
      </c>
      <c r="F30" s="50"/>
      <c r="G30" s="83"/>
      <c r="J30" s="34"/>
      <c r="L30" s="121"/>
    </row>
    <row r="31" spans="1:14">
      <c r="A31" s="125" t="s">
        <v>17</v>
      </c>
      <c r="B31" s="49"/>
      <c r="C31" s="129">
        <v>21</v>
      </c>
      <c r="D31" s="237">
        <v>26</v>
      </c>
      <c r="E31" s="109" t="s">
        <v>166</v>
      </c>
      <c r="F31" s="50"/>
      <c r="G31" s="223"/>
      <c r="J31" s="34"/>
      <c r="L31" s="121"/>
    </row>
    <row r="32" spans="1:14">
      <c r="A32" s="124" t="s">
        <v>23</v>
      </c>
      <c r="B32" s="48"/>
      <c r="C32" s="130">
        <v>16</v>
      </c>
      <c r="D32" s="238">
        <v>19</v>
      </c>
      <c r="E32" s="110" t="s">
        <v>168</v>
      </c>
      <c r="F32" s="50"/>
      <c r="G32" s="83"/>
      <c r="J32" s="34"/>
      <c r="L32" s="121"/>
    </row>
    <row r="33" spans="1:12">
      <c r="A33" s="124" t="s">
        <v>30</v>
      </c>
      <c r="B33" s="48"/>
      <c r="C33" s="130">
        <v>5</v>
      </c>
      <c r="D33" s="238">
        <v>7</v>
      </c>
      <c r="E33" s="110" t="s">
        <v>167</v>
      </c>
      <c r="F33" s="50"/>
      <c r="G33" s="50"/>
      <c r="J33" s="34"/>
      <c r="L33" s="121"/>
    </row>
    <row r="34" spans="1:12">
      <c r="A34" s="55"/>
      <c r="B34" s="50"/>
      <c r="C34" s="50"/>
      <c r="D34" s="50"/>
      <c r="E34" s="50"/>
      <c r="F34" s="50"/>
      <c r="G34" s="50"/>
      <c r="I34" s="104"/>
      <c r="J34" s="51"/>
      <c r="K34" s="211"/>
    </row>
    <row r="35" spans="1:12">
      <c r="A35" s="55"/>
      <c r="B35" s="50"/>
      <c r="C35" s="50"/>
      <c r="D35" s="50"/>
      <c r="E35" s="50"/>
      <c r="F35" s="50"/>
      <c r="G35" s="50"/>
    </row>
    <row r="36" spans="1:12">
      <c r="A36" s="55"/>
      <c r="B36" s="50"/>
      <c r="C36" s="50"/>
      <c r="D36" s="50"/>
      <c r="E36" s="50"/>
      <c r="F36" s="50"/>
      <c r="G36" s="50"/>
    </row>
    <row r="37" spans="1:12">
      <c r="A37" s="55"/>
      <c r="B37" s="50"/>
      <c r="C37" s="50"/>
      <c r="D37" s="50"/>
      <c r="E37" s="50"/>
      <c r="F37" s="50"/>
      <c r="G37" s="50"/>
    </row>
    <row r="38" spans="1:12">
      <c r="A38" s="55"/>
      <c r="B38" s="50"/>
      <c r="C38" s="50"/>
      <c r="D38" s="50"/>
      <c r="E38" s="50"/>
      <c r="F38" s="50"/>
      <c r="G38" s="50"/>
    </row>
    <row r="39" spans="1:12">
      <c r="A39" s="55"/>
      <c r="B39" s="50"/>
      <c r="C39" s="50"/>
      <c r="D39" s="50"/>
      <c r="E39" s="50"/>
      <c r="F39" s="50"/>
      <c r="G39" s="50"/>
    </row>
    <row r="40" spans="1:12">
      <c r="A40" s="55"/>
      <c r="B40" s="50"/>
      <c r="C40" s="105"/>
      <c r="D40" s="50"/>
      <c r="E40" s="50"/>
      <c r="F40" s="50"/>
      <c r="G40" s="50"/>
    </row>
    <row r="41" spans="1:12">
      <c r="A41" s="55"/>
      <c r="B41" s="50"/>
      <c r="C41" s="106"/>
      <c r="D41" s="50"/>
      <c r="E41" s="50"/>
      <c r="F41" s="50"/>
      <c r="G41" s="50"/>
    </row>
    <row r="42" spans="1:12">
      <c r="A42" s="55"/>
      <c r="B42" s="50"/>
      <c r="C42" s="50"/>
      <c r="D42" s="50"/>
      <c r="E42" s="50"/>
      <c r="F42" s="50"/>
      <c r="G42" s="50"/>
    </row>
    <row r="43" spans="1:12">
      <c r="A43" s="55"/>
      <c r="B43" s="50"/>
      <c r="C43" s="50"/>
      <c r="D43" s="50"/>
      <c r="E43" s="50"/>
      <c r="F43" s="50"/>
      <c r="G43" s="50"/>
    </row>
    <row r="44" spans="1:12">
      <c r="A44" s="55"/>
      <c r="B44" s="50"/>
      <c r="C44" s="50"/>
      <c r="D44" s="50"/>
      <c r="E44" s="50"/>
      <c r="F44" s="50"/>
      <c r="G44" s="50"/>
    </row>
    <row r="45" spans="1:12">
      <c r="A45" s="55"/>
      <c r="B45" s="50"/>
      <c r="C45" s="50"/>
      <c r="D45" s="50"/>
      <c r="E45" s="50"/>
      <c r="F45" s="50"/>
      <c r="G45" s="50"/>
    </row>
    <row r="46" spans="1:12">
      <c r="A46" s="55"/>
      <c r="B46" s="50"/>
      <c r="C46" s="50"/>
      <c r="D46" s="50"/>
      <c r="E46" s="50"/>
      <c r="F46" s="50"/>
      <c r="G46" s="50"/>
    </row>
    <row r="47" spans="1:12">
      <c r="A47" s="55"/>
      <c r="B47" s="50"/>
      <c r="C47" s="50"/>
      <c r="D47" s="50"/>
      <c r="E47" s="50"/>
      <c r="F47" s="50"/>
      <c r="G47" s="50"/>
      <c r="K47" s="123"/>
    </row>
    <row r="48" spans="1:12">
      <c r="A48" s="55"/>
      <c r="B48" s="50"/>
      <c r="C48" s="50"/>
      <c r="D48" s="50"/>
      <c r="E48" s="50"/>
      <c r="F48" s="50"/>
      <c r="G48" s="50"/>
      <c r="K48" s="123"/>
    </row>
    <row r="49" spans="1:11">
      <c r="A49" s="55"/>
      <c r="B49" s="50"/>
      <c r="C49" s="50"/>
      <c r="D49" s="50"/>
      <c r="E49" s="50"/>
      <c r="F49" s="50"/>
      <c r="G49" s="50"/>
      <c r="K49" s="123"/>
    </row>
    <row r="50" spans="1:11">
      <c r="A50" s="55"/>
      <c r="B50" s="50"/>
      <c r="C50" s="50"/>
      <c r="D50" s="50"/>
      <c r="E50" s="50"/>
      <c r="F50" s="50"/>
      <c r="G50" s="50"/>
      <c r="K50" s="123"/>
    </row>
    <row r="51" spans="1:11">
      <c r="A51" s="55"/>
      <c r="B51" s="50"/>
      <c r="C51" s="50"/>
      <c r="D51" s="50"/>
      <c r="E51" s="50"/>
      <c r="F51" s="50"/>
      <c r="G51" s="50"/>
      <c r="K51" s="123"/>
    </row>
    <row r="52" spans="1:11">
      <c r="A52" s="55"/>
      <c r="B52" s="50"/>
      <c r="C52" s="50"/>
      <c r="D52" s="50"/>
      <c r="E52" s="50"/>
      <c r="F52" s="50"/>
      <c r="G52" s="50"/>
      <c r="K52" s="123"/>
    </row>
    <row r="53" spans="1:11">
      <c r="A53" s="55"/>
      <c r="B53" s="50"/>
      <c r="C53" s="50"/>
      <c r="D53" s="50"/>
      <c r="E53" s="50"/>
      <c r="F53" s="50"/>
      <c r="G53" s="50"/>
      <c r="K53" s="123"/>
    </row>
    <row r="54" spans="1:11">
      <c r="A54" s="55"/>
      <c r="B54" s="50"/>
      <c r="C54" s="50"/>
      <c r="D54" s="50"/>
      <c r="E54" s="50"/>
      <c r="F54" s="50"/>
      <c r="G54" s="50"/>
      <c r="K54" s="123"/>
    </row>
    <row r="55" spans="1:11">
      <c r="A55" s="55"/>
      <c r="B55" s="50"/>
      <c r="C55" s="50"/>
      <c r="D55" s="50"/>
      <c r="E55" s="50"/>
      <c r="F55" s="50"/>
      <c r="G55" s="50"/>
      <c r="K55" s="123"/>
    </row>
    <row r="56" spans="1:11">
      <c r="A56" s="55"/>
      <c r="B56" s="50"/>
      <c r="C56" s="50"/>
      <c r="D56" s="50"/>
      <c r="E56" s="50"/>
      <c r="F56" s="50"/>
      <c r="G56" s="50"/>
      <c r="K56" s="123"/>
    </row>
    <row r="61" spans="1:11">
      <c r="I61" s="107"/>
      <c r="J61" s="3"/>
      <c r="K61" s="123"/>
    </row>
    <row r="62" spans="1:11">
      <c r="I62" s="107"/>
      <c r="J62" s="3"/>
      <c r="K62" s="123"/>
    </row>
  </sheetData>
  <mergeCells count="4">
    <mergeCell ref="A1:N1"/>
    <mergeCell ref="A28:C28"/>
    <mergeCell ref="D26:E26"/>
    <mergeCell ref="A26:C26"/>
  </mergeCells>
  <conditionalFormatting sqref="C10:C13">
    <cfRule type="duplicateValues" dxfId="20" priority="2"/>
  </conditionalFormatting>
  <conditionalFormatting sqref="C4:C13">
    <cfRule type="duplicateValues" dxfId="19" priority="1"/>
  </conditionalFormatting>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OilFlow trends</vt:lpstr>
      <vt:lpstr>Tankers sailed from BlSea</vt:lpstr>
      <vt:lpstr>Discharged BlSea oil</vt:lpstr>
      <vt:lpstr>Oil laden vessels at sea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psosnovsky</cp:lastModifiedBy>
  <dcterms:created xsi:type="dcterms:W3CDTF">2024-01-07T14:59:43Z</dcterms:created>
  <dcterms:modified xsi:type="dcterms:W3CDTF">2025-05-07T08:06:40Z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a40d845a-3aaa-48ee-a7ba-cdf94704076b</vt:lpwstr>
  </property>
</Properties>
</file>