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6.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IN\departments\Промышленные грузы\_Файлы с Office2\Юля Зайцева\Grains Flow\ISM GrainFlow\2025\"/>
    </mc:Choice>
  </mc:AlternateContent>
  <bookViews>
    <workbookView xWindow="615" yWindow="915" windowWidth="25440" windowHeight="15930"/>
  </bookViews>
  <sheets>
    <sheet name="GrainFlow trends" sheetId="28" r:id="rId1"/>
    <sheet name="Vessels sailed from BlSea" sheetId="25" r:id="rId2"/>
    <sheet name="Discharged BlSea grain" sheetId="26" r:id="rId3"/>
    <sheet name="Grain and vessels at sea" sheetId="2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9" i="26" l="1"/>
  <c r="D304" i="27" l="1"/>
  <c r="C74" i="26" l="1"/>
  <c r="C108" i="25" l="1"/>
</calcChain>
</file>

<file path=xl/sharedStrings.xml><?xml version="1.0" encoding="utf-8"?>
<sst xmlns="http://schemas.openxmlformats.org/spreadsheetml/2006/main" count="3056" uniqueCount="1055">
  <si>
    <t>Egypt</t>
  </si>
  <si>
    <t>Tunisia</t>
  </si>
  <si>
    <t>Algeria</t>
  </si>
  <si>
    <t>POD</t>
  </si>
  <si>
    <t>POL</t>
  </si>
  <si>
    <t>Alexandria</t>
  </si>
  <si>
    <t>Reni</t>
  </si>
  <si>
    <t>Constanta</t>
  </si>
  <si>
    <t>wheat</t>
  </si>
  <si>
    <t>Izmail</t>
  </si>
  <si>
    <t>Shipper</t>
  </si>
  <si>
    <t>Varna</t>
  </si>
  <si>
    <t>Spain</t>
  </si>
  <si>
    <t>Chornomorsk</t>
  </si>
  <si>
    <t>Pivdennyi</t>
  </si>
  <si>
    <t>Greece</t>
  </si>
  <si>
    <t>Italy</t>
  </si>
  <si>
    <t>Libya</t>
  </si>
  <si>
    <t>Terminal of loading</t>
  </si>
  <si>
    <t>Morocco</t>
  </si>
  <si>
    <t>Tripoli</t>
  </si>
  <si>
    <t>Grain type</t>
  </si>
  <si>
    <t>Departure Date</t>
  </si>
  <si>
    <t>Volume, tons</t>
  </si>
  <si>
    <t>Vessel name</t>
  </si>
  <si>
    <t>Ship owner/manager</t>
  </si>
  <si>
    <t>DWT</t>
  </si>
  <si>
    <t>w-o-w change</t>
  </si>
  <si>
    <t>TOTAL number of vsls</t>
  </si>
  <si>
    <t>w-o-w</t>
  </si>
  <si>
    <t>Lebanon</t>
  </si>
  <si>
    <t>Beirut</t>
  </si>
  <si>
    <t>Izmir</t>
  </si>
  <si>
    <t>Israel</t>
  </si>
  <si>
    <t>Tarragona</t>
  </si>
  <si>
    <t>Haifa</t>
  </si>
  <si>
    <t>Iskenderun</t>
  </si>
  <si>
    <t>Netherlands</t>
  </si>
  <si>
    <t>Rotterdam</t>
  </si>
  <si>
    <t>Ravenna</t>
  </si>
  <si>
    <t>France</t>
  </si>
  <si>
    <t>Burgas</t>
  </si>
  <si>
    <t>Date of discharge</t>
  </si>
  <si>
    <t>Discharge country</t>
  </si>
  <si>
    <t>small Handy / Handymax(13-49k dwt)</t>
  </si>
  <si>
    <t>Coasters/minibulkers (up to 13k dwt)</t>
  </si>
  <si>
    <t>Supramax/Ultramax (49-67k dwt)</t>
  </si>
  <si>
    <t>Panamax/Kamsarmax/Cape (above 67k dwt)</t>
  </si>
  <si>
    <t>TOTAL IMPORT (tons)</t>
  </si>
  <si>
    <t>corn</t>
  </si>
  <si>
    <t>barley</t>
  </si>
  <si>
    <t>Wheat, tons</t>
  </si>
  <si>
    <t>Corn, tons</t>
  </si>
  <si>
    <t>Other grain, tons</t>
  </si>
  <si>
    <t>Unknown, tons</t>
  </si>
  <si>
    <t>GRAIN AT SEA IN TOTAL (tons)</t>
  </si>
  <si>
    <t>NUMBER OF VESSELS AT SEA</t>
  </si>
  <si>
    <t>sunflower seed meal</t>
  </si>
  <si>
    <t>Novorossiysk</t>
  </si>
  <si>
    <t>Azov</t>
  </si>
  <si>
    <t>Yeisk</t>
  </si>
  <si>
    <t>Yeisk Sea Port</t>
  </si>
  <si>
    <t>Yeisk Port Vista</t>
  </si>
  <si>
    <t>Cedar Marine Services Sal</t>
  </si>
  <si>
    <t>Taman</t>
  </si>
  <si>
    <t>Turkiye</t>
  </si>
  <si>
    <t>week</t>
  </si>
  <si>
    <t>number of vsls</t>
  </si>
  <si>
    <t>small Handy / Handymax (13-49k dwt)</t>
  </si>
  <si>
    <t>Odesa</t>
  </si>
  <si>
    <t>SOCEP</t>
  </si>
  <si>
    <t>grain at sea</t>
  </si>
  <si>
    <t>Kavkaz Roads</t>
  </si>
  <si>
    <t>Varna West Port Terminal</t>
  </si>
  <si>
    <t>Chimpex</t>
  </si>
  <si>
    <t>Berth</t>
  </si>
  <si>
    <t>Nkhp</t>
  </si>
  <si>
    <t>Volga Shipping Joint Stock</t>
  </si>
  <si>
    <t>Ksk</t>
  </si>
  <si>
    <t>prev</t>
  </si>
  <si>
    <t>UK</t>
  </si>
  <si>
    <t>Port of Burgas PLC - Port Terminal Burgas East 1</t>
  </si>
  <si>
    <t xml:space="preserve"> </t>
  </si>
  <si>
    <t>rapeseeds</t>
  </si>
  <si>
    <t>Directoria</t>
  </si>
  <si>
    <t>Yug Rusi</t>
  </si>
  <si>
    <t>sugar beet pulp</t>
  </si>
  <si>
    <t>Mersin</t>
  </si>
  <si>
    <t>milling wheat</t>
  </si>
  <si>
    <t>Bandirma</t>
  </si>
  <si>
    <t>Grain Gates</t>
  </si>
  <si>
    <t>wheat bran</t>
  </si>
  <si>
    <t>Samsun</t>
  </si>
  <si>
    <t>Grain Service</t>
  </si>
  <si>
    <t>Lora Shipping Ltd</t>
  </si>
  <si>
    <t>soybeans</t>
  </si>
  <si>
    <t>Sonar Ships Management Co</t>
  </si>
  <si>
    <t>40A</t>
  </si>
  <si>
    <t>Umex</t>
  </si>
  <si>
    <t xml:space="preserve">Odesos PBM </t>
  </si>
  <si>
    <t>grain, tons</t>
  </si>
  <si>
    <t>KSK</t>
  </si>
  <si>
    <t>Aston</t>
  </si>
  <si>
    <t>China</t>
  </si>
  <si>
    <t>United Grain Company</t>
  </si>
  <si>
    <t>Yemen</t>
  </si>
  <si>
    <t>Dostavka Morem</t>
  </si>
  <si>
    <t>NKHP</t>
  </si>
  <si>
    <t>peas</t>
  </si>
  <si>
    <t>Saudi Arabia</t>
  </si>
  <si>
    <t>Bangladesh</t>
  </si>
  <si>
    <t>Cyprus</t>
  </si>
  <si>
    <t>Bulgaria</t>
  </si>
  <si>
    <t>Yeisk Port Silo</t>
  </si>
  <si>
    <t>Romania</t>
  </si>
  <si>
    <t>Balchik</t>
  </si>
  <si>
    <t>Nigeria</t>
  </si>
  <si>
    <t>IMO</t>
  </si>
  <si>
    <t>Petrokhleb-kuban</t>
  </si>
  <si>
    <t>TOTAL EXPORT (tons)</t>
  </si>
  <si>
    <t>Ukraine</t>
  </si>
  <si>
    <t>Russia</t>
  </si>
  <si>
    <t>Zerno Zavolzhiya Td</t>
  </si>
  <si>
    <t>sunflower seed pellets</t>
  </si>
  <si>
    <t>El Dekheila</t>
  </si>
  <si>
    <t>Silo Trans</t>
  </si>
  <si>
    <t>Port Balchik</t>
  </si>
  <si>
    <t>Chittagong</t>
  </si>
  <si>
    <t>South Korea</t>
  </si>
  <si>
    <t>Gmz Ship Management Co Hellas</t>
  </si>
  <si>
    <t>Caesar Maritime Co Sa</t>
  </si>
  <si>
    <t>sunflower seeds</t>
  </si>
  <si>
    <t>United Shipping Agency</t>
  </si>
  <si>
    <t>Mauritania</t>
  </si>
  <si>
    <t>NGT</t>
  </si>
  <si>
    <t>Tanzania</t>
  </si>
  <si>
    <t>Logan Ship Management Co</t>
  </si>
  <si>
    <t>Sea Gate Navigation Ltd</t>
  </si>
  <si>
    <t>current</t>
  </si>
  <si>
    <t>Black Sea Shipping Management</t>
  </si>
  <si>
    <t>Spring</t>
  </si>
  <si>
    <t>Rostov-on-don</t>
  </si>
  <si>
    <t>Ab Bulkers Group Ltd</t>
  </si>
  <si>
    <t>previous week</t>
  </si>
  <si>
    <t>North Star Shipping</t>
  </si>
  <si>
    <t>Comvex</t>
  </si>
  <si>
    <t xml:space="preserve">Tripoli </t>
  </si>
  <si>
    <t xml:space="preserve">Sfax </t>
  </si>
  <si>
    <t xml:space="preserve">Alexandria </t>
  </si>
  <si>
    <t xml:space="preserve">Barter Port Operator </t>
  </si>
  <si>
    <t>current week</t>
  </si>
  <si>
    <t>Prelude Marine Sa</t>
  </si>
  <si>
    <t xml:space="preserve">Tekirdag </t>
  </si>
  <si>
    <t xml:space="preserve">Haifa </t>
  </si>
  <si>
    <t xml:space="preserve">Beirut </t>
  </si>
  <si>
    <t>Tekirdag</t>
  </si>
  <si>
    <t>South Sea Port</t>
  </si>
  <si>
    <t>PL 7</t>
  </si>
  <si>
    <t>Dar Es Salaam</t>
  </si>
  <si>
    <t>soybean meal</t>
  </si>
  <si>
    <t>Misha Shipping Agency &amp; Trade</t>
  </si>
  <si>
    <t>Amson Marine Ltd</t>
  </si>
  <si>
    <t>Elamira Maritime Ltd</t>
  </si>
  <si>
    <t xml:space="preserve">Yanbu </t>
  </si>
  <si>
    <t>Armador Gemi Isletmeciligi</t>
  </si>
  <si>
    <t>Importer/Receiver</t>
  </si>
  <si>
    <t>Venice</t>
  </si>
  <si>
    <t>Oman</t>
  </si>
  <si>
    <t>Sri Lanka</t>
  </si>
  <si>
    <t>Feofan Shokhirev</t>
  </si>
  <si>
    <t>BMF Port Burgas - Port Terminal Burgas West</t>
  </si>
  <si>
    <t>Importer / receiver</t>
  </si>
  <si>
    <t>National Navigation Co</t>
  </si>
  <si>
    <t>UAE</t>
  </si>
  <si>
    <t>Fujian Ocean Shipping Co Ltd</t>
  </si>
  <si>
    <t>Ukrainian deepsea ports</t>
  </si>
  <si>
    <t xml:space="preserve">Samsun </t>
  </si>
  <si>
    <t>Syria</t>
  </si>
  <si>
    <t>Seashin</t>
  </si>
  <si>
    <t>Seashin Shipping Co Ltd</t>
  </si>
  <si>
    <t>Eastern Star Shipping</t>
  </si>
  <si>
    <t>Sc Astrol Llc</t>
  </si>
  <si>
    <t>La Maritime Sa</t>
  </si>
  <si>
    <t>Gn Bulk Deniz Tasimaciligi Ltd</t>
  </si>
  <si>
    <t>Misurata</t>
  </si>
  <si>
    <t>Yuan Hang Wei Ye</t>
  </si>
  <si>
    <t>Linkfree Shipping Ltd</t>
  </si>
  <si>
    <t>Pola Rise Ltd</t>
  </si>
  <si>
    <t>Giresun</t>
  </si>
  <si>
    <t>Nemrut</t>
  </si>
  <si>
    <t>Asian importer</t>
  </si>
  <si>
    <t>Toi Challenger</t>
  </si>
  <si>
    <t>Toi Shipping Ltd</t>
  </si>
  <si>
    <t>Grains Berth</t>
  </si>
  <si>
    <t>Tuofu Shipping Management Ltd</t>
  </si>
  <si>
    <t>Braila</t>
  </si>
  <si>
    <t>Donmaster Co Ltd</t>
  </si>
  <si>
    <t>Azov Grain Terminal</t>
  </si>
  <si>
    <t>Nj Trust Marine Ltd</t>
  </si>
  <si>
    <t>Yeisk Priazovie Port</t>
  </si>
  <si>
    <t>Deltrade</t>
  </si>
  <si>
    <t>Riverwind Trade Ltd</t>
  </si>
  <si>
    <t>United Shipping Co Ltd</t>
  </si>
  <si>
    <t>Roxette Maritime Shipping-pan</t>
  </si>
  <si>
    <t>Kareem Junior</t>
  </si>
  <si>
    <t>Mediterranean Arrow Co</t>
  </si>
  <si>
    <t>Diona</t>
  </si>
  <si>
    <t>Oran</t>
  </si>
  <si>
    <t>Karasu</t>
  </si>
  <si>
    <t>Tuo Fu 8</t>
  </si>
  <si>
    <t xml:space="preserve">Jeddah </t>
  </si>
  <si>
    <t xml:space="preserve">Sea Prospect </t>
  </si>
  <si>
    <t>SOCEP; Comvex</t>
  </si>
  <si>
    <t>43; 80</t>
  </si>
  <si>
    <t>Taising Shipping Pte Ltd</t>
  </si>
  <si>
    <t>General Cargo Dock</t>
  </si>
  <si>
    <t>Hind Maritime Enterprises Sa</t>
  </si>
  <si>
    <t>Jolly Danube</t>
  </si>
  <si>
    <t>Garland Shipping Services Llc</t>
  </si>
  <si>
    <t>Pryazha</t>
  </si>
  <si>
    <t>Amf Shipping Llc</t>
  </si>
  <si>
    <t xml:space="preserve">Sohar </t>
  </si>
  <si>
    <t>Montoir</t>
  </si>
  <si>
    <t>Mes Shipping Agency Pte Ltd</t>
  </si>
  <si>
    <t xml:space="preserve">Nouakchott </t>
  </si>
  <si>
    <t>Fednav Ltd</t>
  </si>
  <si>
    <t>meal</t>
  </si>
  <si>
    <t>MGT Imperial</t>
  </si>
  <si>
    <t>Djibouti</t>
  </si>
  <si>
    <t>Sudan</t>
  </si>
  <si>
    <t>Grehel Shipmanagement Co</t>
  </si>
  <si>
    <t>Jadroplov International Mtme</t>
  </si>
  <si>
    <t>Gmz Ship Management Co Sa</t>
  </si>
  <si>
    <t>Thessaloniki</t>
  </si>
  <si>
    <t>Manassa 2m Shipmanagement Co</t>
  </si>
  <si>
    <t>Neapoli Shipping Ltd</t>
  </si>
  <si>
    <t>Enjoy Prosperity</t>
  </si>
  <si>
    <t xml:space="preserve">Sparkling International Shipping </t>
  </si>
  <si>
    <t>ddgs</t>
  </si>
  <si>
    <t>Decirom</t>
  </si>
  <si>
    <t>Lesport</t>
  </si>
  <si>
    <t>Hava Ana</t>
  </si>
  <si>
    <t>Te Trade &amp; Supply Co</t>
  </si>
  <si>
    <t>Volgo Balt 188</t>
  </si>
  <si>
    <t>Victoria</t>
  </si>
  <si>
    <t>Efko</t>
  </si>
  <si>
    <t>kazakh durum wheat</t>
  </si>
  <si>
    <t>Puffin S</t>
  </si>
  <si>
    <t>Fergus Trade</t>
  </si>
  <si>
    <t>Leonid Pestrikov</t>
  </si>
  <si>
    <t>Alpha Llc</t>
  </si>
  <si>
    <t>Princess Eman</t>
  </si>
  <si>
    <t>Princess Eman Shipping Co</t>
  </si>
  <si>
    <t>Great Victory</t>
  </si>
  <si>
    <t>Shun Fu Wang</t>
  </si>
  <si>
    <t>Nantong Amiger Shipping Co Ltd</t>
  </si>
  <si>
    <t xml:space="preserve">Constanta South Container Terminal </t>
  </si>
  <si>
    <t>Summer Sea</t>
  </si>
  <si>
    <t>46; 63; 64; 55</t>
  </si>
  <si>
    <t>Pretty Sea Ship Management Co Ltd</t>
  </si>
  <si>
    <t>Master</t>
  </si>
  <si>
    <t>Delek Transport Agency Inc.</t>
  </si>
  <si>
    <t>Sharpness</t>
  </si>
  <si>
    <t>Frial</t>
  </si>
  <si>
    <t xml:space="preserve">Brest </t>
  </si>
  <si>
    <t>Pardus Shipping &amp; Trading Co</t>
  </si>
  <si>
    <t>31A</t>
  </si>
  <si>
    <t>Saluta Shipping Ltd</t>
  </si>
  <si>
    <t>Kavkaz Iii</t>
  </si>
  <si>
    <t>Aai Gemicilik Ltd Sti</t>
  </si>
  <si>
    <t>Blue Wave Shipping Inc-rus</t>
  </si>
  <si>
    <t>Astrol 5</t>
  </si>
  <si>
    <t>37, 36</t>
  </si>
  <si>
    <t>Toros</t>
  </si>
  <si>
    <t>Port Terminal TPP Ezerovo</t>
  </si>
  <si>
    <t>Algiers</t>
  </si>
  <si>
    <t>Trogir</t>
  </si>
  <si>
    <t>Amar Glyfada</t>
  </si>
  <si>
    <t>Blue Fleet Management Co Ltd</t>
  </si>
  <si>
    <t>Mednav Chart Sal</t>
  </si>
  <si>
    <t>Safi M</t>
  </si>
  <si>
    <t>Cpt Georgios S</t>
  </si>
  <si>
    <t>Nan Xin 27</t>
  </si>
  <si>
    <t>Vietnam</t>
  </si>
  <si>
    <t>Hong Kong Luna Shipping Co Ltd</t>
  </si>
  <si>
    <t>Rakan 5</t>
  </si>
  <si>
    <t>Mukalla</t>
  </si>
  <si>
    <t>East Med Shipping Co</t>
  </si>
  <si>
    <t>Iran</t>
  </si>
  <si>
    <t xml:space="preserve">Bandar Imam Khomeini </t>
  </si>
  <si>
    <t>Omicron Ship Management Inc</t>
  </si>
  <si>
    <t>Rek Royal</t>
  </si>
  <si>
    <t>Seapower Ii</t>
  </si>
  <si>
    <t>Fili Shipping Co</t>
  </si>
  <si>
    <t>chickpeas</t>
  </si>
  <si>
    <t>Agro Zerno Yug</t>
  </si>
  <si>
    <t>Super Rice</t>
  </si>
  <si>
    <t>Ngt</t>
  </si>
  <si>
    <t>corn bran</t>
  </si>
  <si>
    <t>Omskiy 137</t>
  </si>
  <si>
    <t>Albania</t>
  </si>
  <si>
    <t>Azt</t>
  </si>
  <si>
    <t>Wadi Feran</t>
  </si>
  <si>
    <t>New Spirit / Bb</t>
  </si>
  <si>
    <t>Nakhodka</t>
  </si>
  <si>
    <t>Smart</t>
  </si>
  <si>
    <t>Lune B</t>
  </si>
  <si>
    <t>Omicron Titina</t>
  </si>
  <si>
    <t>Federal Kushiro</t>
  </si>
  <si>
    <t>Georgia</t>
  </si>
  <si>
    <t>Mera Queen</t>
  </si>
  <si>
    <t>Paresa</t>
  </si>
  <si>
    <t>Sms Cayenne</t>
  </si>
  <si>
    <t>Scan Med Shipping Ltd</t>
  </si>
  <si>
    <t>Tolunay Ship Management</t>
  </si>
  <si>
    <t>Feyz Group Inc</t>
  </si>
  <si>
    <t>Moon Gate</t>
  </si>
  <si>
    <t>Golden Arrow</t>
  </si>
  <si>
    <t>Elkashawy Group Shipping Co</t>
  </si>
  <si>
    <t>Zeinab</t>
  </si>
  <si>
    <t>Dxb Shipping &amp; Ship Management</t>
  </si>
  <si>
    <t>Romarine Europe Ltd</t>
  </si>
  <si>
    <t>Pelikan</t>
  </si>
  <si>
    <t>Pelikan Maritime Shipholding</t>
  </si>
  <si>
    <t>Princess Mariam</t>
  </si>
  <si>
    <t>USC Marine Ltd</t>
  </si>
  <si>
    <t>Thalatta Shipping Management Sa</t>
  </si>
  <si>
    <t>Idea Denizcilik As</t>
  </si>
  <si>
    <t xml:space="preserve">Pardus </t>
  </si>
  <si>
    <t>Garnet</t>
  </si>
  <si>
    <t>Somalia</t>
  </si>
  <si>
    <t>Glorious Marine Ltd</t>
  </si>
  <si>
    <t>Jw Liberty</t>
  </si>
  <si>
    <t>Shanghai Justy Ship Management</t>
  </si>
  <si>
    <t>Volgo Balt 217</t>
  </si>
  <si>
    <t>Orbital Ship Management Co</t>
  </si>
  <si>
    <t>Zernovoy Export</t>
  </si>
  <si>
    <t>Carina / Bz</t>
  </si>
  <si>
    <t>Ast Company M Apk</t>
  </si>
  <si>
    <t>Ocean Summit Shipping Sa</t>
  </si>
  <si>
    <t>Taganrog</t>
  </si>
  <si>
    <t>Eurasia Trading</t>
  </si>
  <si>
    <t>Navis 7</t>
  </si>
  <si>
    <t>Navis-1 Llc</t>
  </si>
  <si>
    <t>Don Star 8</t>
  </si>
  <si>
    <t>Argoexport Llc</t>
  </si>
  <si>
    <t>Pan Kristine</t>
  </si>
  <si>
    <t>Skikda</t>
  </si>
  <si>
    <t xml:space="preserve">Colombo </t>
  </si>
  <si>
    <t>Ceyhan</t>
  </si>
  <si>
    <t>Huangpu</t>
  </si>
  <si>
    <t>Europe Marine Shiprepair Doo</t>
  </si>
  <si>
    <t>Commander</t>
  </si>
  <si>
    <t>Star Ship Denizcilik</t>
  </si>
  <si>
    <t>Ortona</t>
  </si>
  <si>
    <t>Firtina S</t>
  </si>
  <si>
    <t>Kodiak Shipping Co</t>
  </si>
  <si>
    <t>North Gate</t>
  </si>
  <si>
    <t>Oceans Gate Shipping Co</t>
  </si>
  <si>
    <t>Poseidon Venture</t>
  </si>
  <si>
    <t>Brave Shipping Pte Ltd</t>
  </si>
  <si>
    <t>Fortune Harmony</t>
  </si>
  <si>
    <t>Geng Li Ltd</t>
  </si>
  <si>
    <t>Amaliapolis</t>
  </si>
  <si>
    <t>Ocean Force</t>
  </si>
  <si>
    <t>Blue Bay Investments Ltd</t>
  </si>
  <si>
    <t>Jordan</t>
  </si>
  <si>
    <t>Angelo</t>
  </si>
  <si>
    <t>Arel Ship Management Bv</t>
  </si>
  <si>
    <t>Golden Arsenal</t>
  </si>
  <si>
    <t>Zeko Y</t>
  </si>
  <si>
    <t>Armada Shipping Co Sa</t>
  </si>
  <si>
    <t>Alfa Watan</t>
  </si>
  <si>
    <t xml:space="preserve">Aqaba </t>
  </si>
  <si>
    <t>Baraka Shipping Co Ltd</t>
  </si>
  <si>
    <t>Jahan I</t>
  </si>
  <si>
    <t>Brave Royal Ship Management</t>
  </si>
  <si>
    <t>Nikolaos S</t>
  </si>
  <si>
    <t>Bright Navigation Inc</t>
  </si>
  <si>
    <t>Shun Fu Xing</t>
  </si>
  <si>
    <t>Fj Fortune Shipping Co Ltd</t>
  </si>
  <si>
    <t>Preveza</t>
  </si>
  <si>
    <t>Petrel S</t>
  </si>
  <si>
    <t>Bugas Bulk Terminal</t>
  </si>
  <si>
    <t xml:space="preserve">Mostaganem </t>
  </si>
  <si>
    <t>Haje Nafela</t>
  </si>
  <si>
    <t>Ky Chartering Lda</t>
  </si>
  <si>
    <t>Mgt Imperial</t>
  </si>
  <si>
    <t>Multimodal Port</t>
  </si>
  <si>
    <t>Agrodon</t>
  </si>
  <si>
    <t>Vneshtorgport</t>
  </si>
  <si>
    <t>Navis 1</t>
  </si>
  <si>
    <t>Unicorn</t>
  </si>
  <si>
    <t>Seacon Ships Management Pte</t>
  </si>
  <si>
    <t>Agroport Ustie Dona</t>
  </si>
  <si>
    <t>35A</t>
  </si>
  <si>
    <t>Sabeel Star</t>
  </si>
  <si>
    <t>El Reedy Shipping Agency</t>
  </si>
  <si>
    <t>Top Grain Ltd</t>
  </si>
  <si>
    <t>Ag Valor</t>
  </si>
  <si>
    <t>Unifleet Management Co Sa</t>
  </si>
  <si>
    <t>Navaho</t>
  </si>
  <si>
    <t>Rusich-export</t>
  </si>
  <si>
    <t>Derevyanko V.i.</t>
  </si>
  <si>
    <t>Lyra M</t>
  </si>
  <si>
    <t>Montana Ship Management Inc</t>
  </si>
  <si>
    <t>Larnaca</t>
  </si>
  <si>
    <t>Lorient</t>
  </si>
  <si>
    <t>Berbera</t>
  </si>
  <si>
    <t xml:space="preserve">Dammam </t>
  </si>
  <si>
    <t>Xin Yu</t>
  </si>
  <si>
    <t>Xiang Gao Marine Co Ltd</t>
  </si>
  <si>
    <t xml:space="preserve">Gemlik </t>
  </si>
  <si>
    <t>Mody Shipping Co Sarl</t>
  </si>
  <si>
    <t>Cape Scott</t>
  </si>
  <si>
    <t>Sung Marine Ltd</t>
  </si>
  <si>
    <t>Chrysanthi S</t>
  </si>
  <si>
    <t>Gingko</t>
  </si>
  <si>
    <t>Diamond Shipping Ltd-hkg</t>
  </si>
  <si>
    <t>Gozo</t>
  </si>
  <si>
    <t>Andulus Marine Shipping Co</t>
  </si>
  <si>
    <t>Gulnak</t>
  </si>
  <si>
    <t>Gulnak Izmir Denizcilik Tas</t>
  </si>
  <si>
    <t>Riyan Star</t>
  </si>
  <si>
    <t>Oceans Gate Shipmanagement Co</t>
  </si>
  <si>
    <t>Nordic Shipping &amp; Ship Mgmt Co</t>
  </si>
  <si>
    <t>Zheng Zhi</t>
  </si>
  <si>
    <t>Belgium</t>
  </si>
  <si>
    <t>Diana T</t>
  </si>
  <si>
    <t>Lady Esma</t>
  </si>
  <si>
    <t>Bari</t>
  </si>
  <si>
    <t>Ali S</t>
  </si>
  <si>
    <t>Ali Denizcilik Ve Tic Ltd Sti</t>
  </si>
  <si>
    <t>Abdullah M</t>
  </si>
  <si>
    <t>Mansour Management Gemi Acent</t>
  </si>
  <si>
    <t>Majestic Noor</t>
  </si>
  <si>
    <t>Seamasters International Sa</t>
  </si>
  <si>
    <t>Ascanios</t>
  </si>
  <si>
    <t xml:space="preserve">Cartagena </t>
  </si>
  <si>
    <t>Gahura</t>
  </si>
  <si>
    <t xml:space="preserve">Brindisi </t>
  </si>
  <si>
    <t>Ar Shipping &amp; Trading Ltd</t>
  </si>
  <si>
    <t>Reknav Management Co Ltd</t>
  </si>
  <si>
    <t>Pure Mercy</t>
  </si>
  <si>
    <t>Jazz</t>
  </si>
  <si>
    <t>Mce Kargo Mahmut Can Egerci</t>
  </si>
  <si>
    <t>Br Brother</t>
  </si>
  <si>
    <t>Doga K</t>
  </si>
  <si>
    <t>Gelmond 1</t>
  </si>
  <si>
    <t>Sarfo Denizcilik Ve Ticaret Ltd</t>
  </si>
  <si>
    <t>Golden Malak</t>
  </si>
  <si>
    <t>Golden Malak Shiptrade Ltd</t>
  </si>
  <si>
    <t xml:space="preserve">Maria </t>
  </si>
  <si>
    <t xml:space="preserve">Maria Maritime Enterprises Sa </t>
  </si>
  <si>
    <t>Pirrihios</t>
  </si>
  <si>
    <t>Mgj Carriers Maritime Sa</t>
  </si>
  <si>
    <t>Alfa Terminal</t>
  </si>
  <si>
    <t>Kubrosli Y</t>
  </si>
  <si>
    <t>Aminos  Maritime Ltd</t>
  </si>
  <si>
    <t>Sea Bridle</t>
  </si>
  <si>
    <t xml:space="preserve">Benghazi </t>
  </si>
  <si>
    <t xml:space="preserve">Mf Breeze </t>
  </si>
  <si>
    <t xml:space="preserve">Smooth Waves Shipping Ltd </t>
  </si>
  <si>
    <t>Ince Ege</t>
  </si>
  <si>
    <t>Comvex; North Star Shipping</t>
  </si>
  <si>
    <t>80; 46</t>
  </si>
  <si>
    <t xml:space="preserve">Alexandra </t>
  </si>
  <si>
    <t>Romcargo Maritim</t>
  </si>
  <si>
    <t>PL 6</t>
  </si>
  <si>
    <t>Vertom Shipping &amp; Trading B.v.</t>
  </si>
  <si>
    <t>Constance</t>
  </si>
  <si>
    <t>Briese Schiffahrts Gmbh &amp; Co</t>
  </si>
  <si>
    <t>Captain Karam</t>
  </si>
  <si>
    <t>BMF Port Burgas - Port Terminal Burgas West; BMF Port Burgas - Port Terminal Burgas East 2</t>
  </si>
  <si>
    <t>24; 31</t>
  </si>
  <si>
    <t>Gannet S</t>
  </si>
  <si>
    <t>Harun Konan</t>
  </si>
  <si>
    <t>Ambarli</t>
  </si>
  <si>
    <t xml:space="preserve">Temel Kum Cakil Ve Insaat </t>
  </si>
  <si>
    <t>Mj Maya</t>
  </si>
  <si>
    <t>Proteas Ii</t>
  </si>
  <si>
    <t>Birte Selmer</t>
  </si>
  <si>
    <t>Oskar Wehr Kg Gmbh &amp; Co.</t>
  </si>
  <si>
    <t>Elim Joyce</t>
  </si>
  <si>
    <t>24; 32</t>
  </si>
  <si>
    <t>Elim Joyce Shipping Pte Ltd</t>
  </si>
  <si>
    <t>Rostov Port / 4 region</t>
  </si>
  <si>
    <t>Nk Pearl</t>
  </si>
  <si>
    <t>6, 7</t>
  </si>
  <si>
    <t>Dominant Group</t>
  </si>
  <si>
    <t>35B</t>
  </si>
  <si>
    <t>Neraki</t>
  </si>
  <si>
    <t>Amarillo</t>
  </si>
  <si>
    <t>Magnet Team</t>
  </si>
  <si>
    <t>Petr Hamitov</t>
  </si>
  <si>
    <t>Sigmar</t>
  </si>
  <si>
    <t>sunflowerseed meal</t>
  </si>
  <si>
    <t>Turbo Sm</t>
  </si>
  <si>
    <t>Novgorodproduct</t>
  </si>
  <si>
    <t>Neva Leader 7</t>
  </si>
  <si>
    <t>Omskiy 121</t>
  </si>
  <si>
    <t>Amano T</t>
  </si>
  <si>
    <t>Rozana</t>
  </si>
  <si>
    <t>Cpt Dimitrios S</t>
  </si>
  <si>
    <t>Capitan Korchin</t>
  </si>
  <si>
    <t>49, 48</t>
  </si>
  <si>
    <t>Ramzay</t>
  </si>
  <si>
    <t>Esenyali Gemi Isletmeciligi Ve</t>
  </si>
  <si>
    <t>Transbulk Denizcilik As</t>
  </si>
  <si>
    <t>Tommy Marine Llc</t>
  </si>
  <si>
    <t>Cevahir Denizcilik Ve Ticaret</t>
  </si>
  <si>
    <t>Rozana Maritime Ltd</t>
  </si>
  <si>
    <t>Ea Gate Navigation Ltd</t>
  </si>
  <si>
    <t>Rosshipcom Jsc</t>
  </si>
  <si>
    <t>Aqua Activity Holding Sa</t>
  </si>
  <si>
    <t>+239 910 (+20.9%)</t>
  </si>
  <si>
    <t xml:space="preserve">Sidon </t>
  </si>
  <si>
    <t xml:space="preserve">Skikda </t>
  </si>
  <si>
    <t xml:space="preserve">Larnaca </t>
  </si>
  <si>
    <t>Lagos</t>
  </si>
  <si>
    <t>Khoms</t>
  </si>
  <si>
    <t>Al Hamriya</t>
  </si>
  <si>
    <t>Durres</t>
  </si>
  <si>
    <t>Ak Carl</t>
  </si>
  <si>
    <t>Al Khoms</t>
  </si>
  <si>
    <t>Mednav Chart Sa</t>
  </si>
  <si>
    <t>Fortune Express</t>
  </si>
  <si>
    <t>Amsterdam</t>
  </si>
  <si>
    <t>Mavera Denizcilik Dis Ticaret</t>
  </si>
  <si>
    <t>Blue Shark</t>
  </si>
  <si>
    <t>White Shark Shipping Ltd-lib</t>
  </si>
  <si>
    <t>Brave Commander</t>
  </si>
  <si>
    <t>Hereke</t>
  </si>
  <si>
    <t>Princess Vedad</t>
  </si>
  <si>
    <t>Vedad Hmc Shipping Ltd</t>
  </si>
  <si>
    <t>Wael K</t>
  </si>
  <si>
    <t>Istmarine Ship Management Sa</t>
  </si>
  <si>
    <t>Aj Rose</t>
  </si>
  <si>
    <t>Aj Maritime Corp</t>
  </si>
  <si>
    <t xml:space="preserve">Alice </t>
  </si>
  <si>
    <t>Brothers Rs</t>
  </si>
  <si>
    <t>Stylida</t>
  </si>
  <si>
    <t>Observator Shipping Co Gemi</t>
  </si>
  <si>
    <t>Haroun Bey</t>
  </si>
  <si>
    <t>Haroun Shipholding Ltd</t>
  </si>
  <si>
    <t>Nc Captain</t>
  </si>
  <si>
    <t>Patras</t>
  </si>
  <si>
    <t>Caferoglu Denizcilik</t>
  </si>
  <si>
    <t>Nord Vind</t>
  </si>
  <si>
    <t>Nautical Green Maritime</t>
  </si>
  <si>
    <t>Sukran S</t>
  </si>
  <si>
    <t>Super Sarkas</t>
  </si>
  <si>
    <t>Thor Shipping &amp; Trading Ltd</t>
  </si>
  <si>
    <t>Alijax Ous</t>
  </si>
  <si>
    <t>Ous Marine Developments</t>
  </si>
  <si>
    <t>Mkk Ii</t>
  </si>
  <si>
    <t>Lina Mkk Shipping Ltd</t>
  </si>
  <si>
    <t>Sky Time</t>
  </si>
  <si>
    <t>Atlas Bey</t>
  </si>
  <si>
    <t>Okean Maritime Inc</t>
  </si>
  <si>
    <t>Lila Mundra</t>
  </si>
  <si>
    <t>Lila Global Ltd</t>
  </si>
  <si>
    <t>Amk Noble</t>
  </si>
  <si>
    <t>Aqua Regia</t>
  </si>
  <si>
    <t>Aquarius Shipping Sa</t>
  </si>
  <si>
    <t>Br Victory</t>
  </si>
  <si>
    <t>Golden Eman</t>
  </si>
  <si>
    <t>Golden Eman Shiptrade Ltd</t>
  </si>
  <si>
    <t>Polkovnik Fesenko V.k.</t>
  </si>
  <si>
    <t>Poti</t>
  </si>
  <si>
    <t>Fiv &amp; Del Shipping &amp; Trading</t>
  </si>
  <si>
    <t>Sky Gate</t>
  </si>
  <si>
    <t>Sky Gate Maritime Co</t>
  </si>
  <si>
    <t>Sargas</t>
  </si>
  <si>
    <t>Newgate Marine Ou</t>
  </si>
  <si>
    <t>Solin</t>
  </si>
  <si>
    <t>Yaren S</t>
  </si>
  <si>
    <t>Kiliya</t>
  </si>
  <si>
    <t>Famagusta</t>
  </si>
  <si>
    <t>Esden Uluslararasi Denizcilik</t>
  </si>
  <si>
    <t>Aliattin D</t>
  </si>
  <si>
    <t>Mostaganem</t>
  </si>
  <si>
    <t>Aliattin Shipping Ltd</t>
  </si>
  <si>
    <t>Celtic Mariner</t>
  </si>
  <si>
    <t xml:space="preserve">Saint Malo </t>
  </si>
  <si>
    <t xml:space="preserve">Charles M. Willie &amp; Co </t>
  </si>
  <si>
    <t xml:space="preserve">Tripoli  </t>
  </si>
  <si>
    <t>Annapurna</t>
  </si>
  <si>
    <t xml:space="preserve">Tuzla </t>
  </si>
  <si>
    <t>Four Group Denizcilik As</t>
  </si>
  <si>
    <t>Lily Ha</t>
  </si>
  <si>
    <t>Ha Marine Sa</t>
  </si>
  <si>
    <t>Orient Tide</t>
  </si>
  <si>
    <t>Pioneer Marine Advisers Pte Ltd</t>
  </si>
  <si>
    <t>Beatrice</t>
  </si>
  <si>
    <t>Conchart Commercial Inc</t>
  </si>
  <si>
    <t>Eco Tide</t>
  </si>
  <si>
    <t xml:space="preserve">Karasu </t>
  </si>
  <si>
    <t>La Prora Sas</t>
  </si>
  <si>
    <t>Prince Hasan</t>
  </si>
  <si>
    <t>Grains Berth; 59</t>
  </si>
  <si>
    <t>Mira Shipping Ltdmai</t>
  </si>
  <si>
    <t>Afamia Star</t>
  </si>
  <si>
    <t>Galati</t>
  </si>
  <si>
    <t>Sounion</t>
  </si>
  <si>
    <t>Laskaridis Maritime Sa</t>
  </si>
  <si>
    <t>Starlet</t>
  </si>
  <si>
    <t>Eze Denizcilik Ve Ticaret Ltd</t>
  </si>
  <si>
    <t xml:space="preserve">Super Arsenal </t>
  </si>
  <si>
    <t>Cakiroglu Deniz Tasima Ltd Sti</t>
  </si>
  <si>
    <t>Aslihan</t>
  </si>
  <si>
    <t>Soda</t>
  </si>
  <si>
    <t>Deval Marine Gemi</t>
  </si>
  <si>
    <t>Ocean S</t>
  </si>
  <si>
    <t>Raven</t>
  </si>
  <si>
    <t>Multiservice Shipping And Trading Corp</t>
  </si>
  <si>
    <t>Nisa Sofuoglu</t>
  </si>
  <si>
    <t xml:space="preserve">Vrisakia </t>
  </si>
  <si>
    <t>Sofuoglu Uluslararasi Deniz</t>
  </si>
  <si>
    <t>Dragon / Km</t>
  </si>
  <si>
    <t>Ncsp / West Region</t>
  </si>
  <si>
    <t>18, 16</t>
  </si>
  <si>
    <t>Zahra Maritime Services Co</t>
  </si>
  <si>
    <t>Donmaster Shipping Co</t>
  </si>
  <si>
    <t>Sofia / Bz</t>
  </si>
  <si>
    <t>40, 40A</t>
  </si>
  <si>
    <t>Phoenix Management Llc</t>
  </si>
  <si>
    <t>Tsrz</t>
  </si>
  <si>
    <t>Hicaz Deniz Tasimaciligi Tic</t>
  </si>
  <si>
    <t>Altair</t>
  </si>
  <si>
    <t>Anship Llc</t>
  </si>
  <si>
    <t>Wadi Alkarnak</t>
  </si>
  <si>
    <t>Svyatogor</t>
  </si>
  <si>
    <t>Rostov Grain Terminal</t>
  </si>
  <si>
    <t>Rechmortrans Ltd</t>
  </si>
  <si>
    <t>Kavkaz Iv</t>
  </si>
  <si>
    <t>Volgo Balt 230</t>
  </si>
  <si>
    <t>Zerno-torg</t>
  </si>
  <si>
    <t>Deniz Id</t>
  </si>
  <si>
    <t>Overseas Marine Ltd</t>
  </si>
  <si>
    <t>Pluton</t>
  </si>
  <si>
    <t>Donskoy Port</t>
  </si>
  <si>
    <t>Rost-bp</t>
  </si>
  <si>
    <t>Gunes Shipping &amp; Trading Ltd</t>
  </si>
  <si>
    <t>Edfu</t>
  </si>
  <si>
    <t>Ivan Belov</t>
  </si>
  <si>
    <t>Stellar Shipping Jsc</t>
  </si>
  <si>
    <t>Eider S</t>
  </si>
  <si>
    <t>Panafrican</t>
  </si>
  <si>
    <t>Magna Marine Inc</t>
  </si>
  <si>
    <t>Yara J / Pw</t>
  </si>
  <si>
    <t>Zhadeit</t>
  </si>
  <si>
    <t>Volgodon Llc</t>
  </si>
  <si>
    <t>Vladimir Zakharenko</t>
  </si>
  <si>
    <t>Gent</t>
  </si>
  <si>
    <t>-1</t>
  </si>
  <si>
    <t xml:space="preserve">Xinsha </t>
  </si>
  <si>
    <t>Qingdao</t>
  </si>
  <si>
    <t>Ho Chi Minh</t>
  </si>
  <si>
    <t xml:space="preserve">Huangpu </t>
  </si>
  <si>
    <t xml:space="preserve">Chittagong </t>
  </si>
  <si>
    <t>Andros Spirit</t>
  </si>
  <si>
    <t>Moderna Marine Management Ltd</t>
  </si>
  <si>
    <t>Nansha</t>
  </si>
  <si>
    <t xml:space="preserve">Izmir </t>
  </si>
  <si>
    <t xml:space="preserve">Mersin </t>
  </si>
  <si>
    <t xml:space="preserve">Khoms </t>
  </si>
  <si>
    <t xml:space="preserve">Fujairah </t>
  </si>
  <si>
    <t>week 17</t>
  </si>
  <si>
    <t>Grain Way</t>
  </si>
  <si>
    <t>Coastex Llc</t>
  </si>
  <si>
    <t>Hasan G</t>
  </si>
  <si>
    <t>Highland A</t>
  </si>
  <si>
    <t>Sea Horizon</t>
  </si>
  <si>
    <t>Sea Scanner Logistics For Shpg</t>
  </si>
  <si>
    <t>Soul Mercy</t>
  </si>
  <si>
    <t>Miro G</t>
  </si>
  <si>
    <t>Handy Guy Marine Sa</t>
  </si>
  <si>
    <t>Muhammet Gumustas 4</t>
  </si>
  <si>
    <t>Gumustas Denizcilik Nakliyat</t>
  </si>
  <si>
    <t>Sally M</t>
  </si>
  <si>
    <t>Gulf International Co Ltd</t>
  </si>
  <si>
    <t>Yaprakli</t>
  </si>
  <si>
    <t>Pomartrans Sa</t>
  </si>
  <si>
    <t>At 27</t>
  </si>
  <si>
    <t>Doris</t>
  </si>
  <si>
    <t>Doris Shipping &amp; Trading Co</t>
  </si>
  <si>
    <t>Golden Bird</t>
  </si>
  <si>
    <t>Irma S</t>
  </si>
  <si>
    <t>Order Shipping Co Ltd-cyp</t>
  </si>
  <si>
    <t xml:space="preserve">Lime </t>
  </si>
  <si>
    <t>Pe Veliero Ukraine</t>
  </si>
  <si>
    <t>London Bay</t>
  </si>
  <si>
    <t>London Tower Shipping Sa</t>
  </si>
  <si>
    <t>Ugurs</t>
  </si>
  <si>
    <t>Sumer Denizcilik Ve Ticaret</t>
  </si>
  <si>
    <t>Inandi</t>
  </si>
  <si>
    <t>Volos</t>
  </si>
  <si>
    <t>Ind Shipping Co</t>
  </si>
  <si>
    <t>Paresa Shipping Co</t>
  </si>
  <si>
    <t>White Shark</t>
  </si>
  <si>
    <t>Blue Ray Shipping Ltd</t>
  </si>
  <si>
    <t>Yucatan</t>
  </si>
  <si>
    <t>Oristano</t>
  </si>
  <si>
    <t>Aykin Deniz Nakliyat As</t>
  </si>
  <si>
    <t>Geneve</t>
  </si>
  <si>
    <t>Karamel</t>
  </si>
  <si>
    <t>Karamel Maritime Ltd</t>
  </si>
  <si>
    <t>Salix</t>
  </si>
  <si>
    <t>Haydarpasa</t>
  </si>
  <si>
    <t>Kayali Shipping Ltd Co</t>
  </si>
  <si>
    <t>Sun Profit</t>
  </si>
  <si>
    <t>Hk Profit Marine Ltd</t>
  </si>
  <si>
    <t>T Med</t>
  </si>
  <si>
    <t>T Maritime Corp</t>
  </si>
  <si>
    <t>Tk Majestic</t>
  </si>
  <si>
    <t>Tq Istanbul</t>
  </si>
  <si>
    <t>Tq Ship Management Denizcilik Limited Şirketi</t>
  </si>
  <si>
    <t>Xin Shun</t>
  </si>
  <si>
    <t>Ocean Harvest Shipping Co-hkg</t>
  </si>
  <si>
    <t> 9252199</t>
  </si>
  <si>
    <t>Amoy Dream</t>
  </si>
  <si>
    <t>Amoysailing Maritime Co Ltd</t>
  </si>
  <si>
    <t>Keremcan</t>
  </si>
  <si>
    <t>Keremcan Shipping Inc</t>
  </si>
  <si>
    <t>Dernak Denizcilik Sa</t>
  </si>
  <si>
    <t>Alora</t>
  </si>
  <si>
    <t>Prince Zafer</t>
  </si>
  <si>
    <t>United Cargo Shipping Ltd</t>
  </si>
  <si>
    <t>Asl Elsa</t>
  </si>
  <si>
    <t>Arm Shipping Ltd-sey</t>
  </si>
  <si>
    <t>Ak Pioneer</t>
  </si>
  <si>
    <t xml:space="preserve">Amaliapolis </t>
  </si>
  <si>
    <t>Osman Bey</t>
  </si>
  <si>
    <t>Osman Shipholding Ltd</t>
  </si>
  <si>
    <t>Vertom Lisa</t>
  </si>
  <si>
    <t xml:space="preserve">Lorient </t>
  </si>
  <si>
    <t>Vertom Bereederungs Gmbh</t>
  </si>
  <si>
    <t>Vela</t>
  </si>
  <si>
    <t xml:space="preserve">Sete </t>
  </si>
  <si>
    <t>Nafkratis</t>
  </si>
  <si>
    <t>Thalatta Shipping Management S.a.</t>
  </si>
  <si>
    <t>Atlantic Island</t>
  </si>
  <si>
    <t xml:space="preserve">Casablanca </t>
  </si>
  <si>
    <t xml:space="preserve">Hind Maritime Enterprises Sa. </t>
  </si>
  <si>
    <t xml:space="preserve">Aliaga </t>
  </si>
  <si>
    <t>Giving</t>
  </si>
  <si>
    <t>Romned Port Operator</t>
  </si>
  <si>
    <t>Wg Shipping Sa</t>
  </si>
  <si>
    <t>Bella</t>
  </si>
  <si>
    <t>Dedem</t>
  </si>
  <si>
    <t>Sandera</t>
  </si>
  <si>
    <t xml:space="preserve">Ravenna </t>
  </si>
  <si>
    <t>Sandera Navigation Ltd</t>
  </si>
  <si>
    <t>Honorine</t>
  </si>
  <si>
    <t>Crete</t>
  </si>
  <si>
    <t>Semsa</t>
  </si>
  <si>
    <t>Gemkin Shipping Ltd</t>
  </si>
  <si>
    <t>Ljuta</t>
  </si>
  <si>
    <t xml:space="preserve">Annaba </t>
  </si>
  <si>
    <t xml:space="preserve">Dabinovic Monaco </t>
  </si>
  <si>
    <t>Greenway Ii</t>
  </si>
  <si>
    <t>Kavkaz roads</t>
  </si>
  <si>
    <t>Fisher Marine Ltd</t>
  </si>
  <si>
    <t>Sormovskiy 3064</t>
  </si>
  <si>
    <t>Vega</t>
  </si>
  <si>
    <t>Volgo Balt 245</t>
  </si>
  <si>
    <t>Blue Wave</t>
  </si>
  <si>
    <t>Donmaster Plus Llc</t>
  </si>
  <si>
    <t>Anatoliy Sidenko</t>
  </si>
  <si>
    <t>Mustafa Bey</t>
  </si>
  <si>
    <t>Rini Shipping Ltd</t>
  </si>
  <si>
    <t>Nadym</t>
  </si>
  <si>
    <t>A Plus 1</t>
  </si>
  <si>
    <t>Yrb Denizcilik Ve Ticaret Ltd</t>
  </si>
  <si>
    <t>Ali M</t>
  </si>
  <si>
    <t>Falcon S</t>
  </si>
  <si>
    <t>Kapitan Aveshnikov</t>
  </si>
  <si>
    <t>Sapphire</t>
  </si>
  <si>
    <t>Blue Wave Shipping Ltd-mta</t>
  </si>
  <si>
    <t>Sdr Universe</t>
  </si>
  <si>
    <t>Dalga Kargo Tasimacilik</t>
  </si>
  <si>
    <t>Super Saka</t>
  </si>
  <si>
    <t>Fortuna / Km</t>
  </si>
  <si>
    <t>Efem Gemi Kiralama Ve Deniz</t>
  </si>
  <si>
    <t>Alexandra 1</t>
  </si>
  <si>
    <t>Nhr Shipping Corp</t>
  </si>
  <si>
    <t>Princess Manissa</t>
  </si>
  <si>
    <t>Servet Ana</t>
  </si>
  <si>
    <t>Ztkt</t>
  </si>
  <si>
    <t>Deval Nakliyat As</t>
  </si>
  <si>
    <t>Sormovskiy 3054</t>
  </si>
  <si>
    <t>Sormovskiy 3057</t>
  </si>
  <si>
    <t>Sv Apostol Andrey</t>
  </si>
  <si>
    <t>Volgo Balt 236</t>
  </si>
  <si>
    <t>Dinar Internation Sa</t>
  </si>
  <si>
    <t>Anna S</t>
  </si>
  <si>
    <t>Neptune Tradebulk Inc</t>
  </si>
  <si>
    <t>Comanche</t>
  </si>
  <si>
    <t>Professor Wenger</t>
  </si>
  <si>
    <t>Suleymenov U.kh.</t>
  </si>
  <si>
    <t>Ugah Confidence</t>
  </si>
  <si>
    <t>Sarfo Denizcilik Ve Ticaret As</t>
  </si>
  <si>
    <t>+4</t>
  </si>
  <si>
    <t>-</t>
  </si>
  <si>
    <t>Al Mukalla</t>
  </si>
  <si>
    <t>Usc  Maritime Ltd</t>
  </si>
  <si>
    <t>Abu Dhabi</t>
  </si>
  <si>
    <t>Deeb Breeze</t>
  </si>
  <si>
    <t>Gloria M</t>
  </si>
  <si>
    <t xml:space="preserve">Valencia </t>
  </si>
  <si>
    <t>Mak 1</t>
  </si>
  <si>
    <t>Nouakchott</t>
  </si>
  <si>
    <t>Aden</t>
  </si>
  <si>
    <t>Sweden</t>
  </si>
  <si>
    <t xml:space="preserve">Lidkoeping </t>
  </si>
  <si>
    <t>Jeddah</t>
  </si>
  <si>
    <t>-5</t>
  </si>
  <si>
    <t>New Siham</t>
  </si>
  <si>
    <t>sunmeal</t>
  </si>
  <si>
    <t>Chelsea 2</t>
  </si>
  <si>
    <t>Nana Leen</t>
  </si>
  <si>
    <t>soybeen</t>
  </si>
  <si>
    <t>Alaa M</t>
  </si>
  <si>
    <t>Alexandria (Izm)</t>
  </si>
  <si>
    <t>Taj Management Maritime Co</t>
  </si>
  <si>
    <t>Blue Bead</t>
  </si>
  <si>
    <t>Blue Bead Shipping Ltd</t>
  </si>
  <si>
    <t>Fe Magician</t>
  </si>
  <si>
    <t>Zhejiang Taizhou Huali Shpg</t>
  </si>
  <si>
    <t>Luni</t>
  </si>
  <si>
    <t>Queen Ghaidaa</t>
  </si>
  <si>
    <t>Artic Cure Management Sa</t>
  </si>
  <si>
    <t>Valerio</t>
  </si>
  <si>
    <t>United S</t>
  </si>
  <si>
    <t>Kamer Shipping &amp; Trading Co</t>
  </si>
  <si>
    <t>Run Long</t>
  </si>
  <si>
    <t>Pole Star Shipping Inc</t>
  </si>
  <si>
    <t>Angelina</t>
  </si>
  <si>
    <t>Angelina Maritime Ltd-mai</t>
  </si>
  <si>
    <t>Bayern Glory</t>
  </si>
  <si>
    <t>Bayern Glory Shipping Sa</t>
  </si>
  <si>
    <t>Hs Dignity</t>
  </si>
  <si>
    <t>Hs Maritime Dynasty Sa</t>
  </si>
  <si>
    <t>Prince Ezz</t>
  </si>
  <si>
    <t xml:space="preserve">Chalsi </t>
  </si>
  <si>
    <t>Crystal Land</t>
  </si>
  <si>
    <t>Leader Shiptrade Co</t>
  </si>
  <si>
    <t>Gma Tania</t>
  </si>
  <si>
    <t>Gma Maritime Ltd</t>
  </si>
  <si>
    <t>Hermes</t>
  </si>
  <si>
    <t>soybeem</t>
  </si>
  <si>
    <t>Aminos Maritime Ltd</t>
  </si>
  <si>
    <t>Lucky</t>
  </si>
  <si>
    <t>S&amp;s Shipping Ltd</t>
  </si>
  <si>
    <t>Lady Zehma</t>
  </si>
  <si>
    <t>Gn Group Panama Istanbul</t>
  </si>
  <si>
    <t>Mkk 1</t>
  </si>
  <si>
    <t>Nobility Marine Ltd</t>
  </si>
  <si>
    <t>Rapid</t>
  </si>
  <si>
    <t>Sealeader Ltd</t>
  </si>
  <si>
    <t>Xin Hai Tong 32</t>
  </si>
  <si>
    <t>Fujian Highton Development Co</t>
  </si>
  <si>
    <t>Evangelistria</t>
  </si>
  <si>
    <t>Novamaris Inc</t>
  </si>
  <si>
    <t>Ayamia Iii</t>
  </si>
  <si>
    <t>Jmm Marine Services Llc</t>
  </si>
  <si>
    <t>Lady Speranza</t>
  </si>
  <si>
    <t>Casablanca</t>
  </si>
  <si>
    <t>Perama Shipmanagement Ltd</t>
  </si>
  <si>
    <t>New Raouf</t>
  </si>
  <si>
    <t>New Raouf Shipping Ltd</t>
  </si>
  <si>
    <t>Tamrey S</t>
  </si>
  <si>
    <t>Tamrey Denizcilik Ltd Sti</t>
  </si>
  <si>
    <t>Br Miral</t>
  </si>
  <si>
    <t xml:space="preserve">Margaux </t>
  </si>
  <si>
    <t>United Marine Agency Ltd</t>
  </si>
  <si>
    <t>Diliskelesi</t>
  </si>
  <si>
    <t>Fayze K</t>
  </si>
  <si>
    <t>Faize Shipping Ltd</t>
  </si>
  <si>
    <t>S Neptune</t>
  </si>
  <si>
    <t>Tobruk</t>
  </si>
  <si>
    <t>Lidmar Shipping &amp; Trading Co</t>
  </si>
  <si>
    <t>New Island</t>
  </si>
  <si>
    <t>79; 80</t>
  </si>
  <si>
    <t>Sh Express</t>
  </si>
  <si>
    <t>C. Capella</t>
  </si>
  <si>
    <t>Midia</t>
  </si>
  <si>
    <t>Epsilon Denizcilik Ticaret Ltd</t>
  </si>
  <si>
    <t>Esence</t>
  </si>
  <si>
    <t xml:space="preserve">Kaygem Gemi Tasimaciligi Ve Ticaret  </t>
  </si>
  <si>
    <t>Havva Karabekir</t>
  </si>
  <si>
    <t>Oruba Shipping Ltd</t>
  </si>
  <si>
    <t>Dorado Plus</t>
  </si>
  <si>
    <t>Seafast Ltd</t>
  </si>
  <si>
    <t>Bosphorus Queen</t>
  </si>
  <si>
    <t xml:space="preserve">Saxona </t>
  </si>
  <si>
    <t>Intresco Ltd-uke</t>
  </si>
  <si>
    <t>Begonia S</t>
  </si>
  <si>
    <t>Guo Qiang 8</t>
  </si>
  <si>
    <t>Port Said</t>
  </si>
  <si>
    <t>Ningbo U-linkshipping Tech Co</t>
  </si>
  <si>
    <t>Chalkis</t>
  </si>
  <si>
    <t>S Waters One</t>
  </si>
  <si>
    <t>Kalamaki</t>
  </si>
  <si>
    <t>Sogdia Waters Llc-fz</t>
  </si>
  <si>
    <t>Abdul</t>
  </si>
  <si>
    <t xml:space="preserve">Tenes </t>
  </si>
  <si>
    <t>Usta Shipping Co</t>
  </si>
  <si>
    <t xml:space="preserve">Acuity </t>
  </si>
  <si>
    <t>Gibraltar</t>
  </si>
  <si>
    <t xml:space="preserve">Costamare Shipping Co Sa </t>
  </si>
  <si>
    <t xml:space="preserve">Chestnut </t>
  </si>
  <si>
    <t xml:space="preserve">Jorf Lasfar </t>
  </si>
  <si>
    <t>Canfornav Ltd</t>
  </si>
  <si>
    <t>Ahmet Agaoglu</t>
  </si>
  <si>
    <t>Inandilar Denizcilik Ve Tic As</t>
  </si>
  <si>
    <t xml:space="preserve">Bandirma </t>
  </si>
  <si>
    <t>Suat Karabekir</t>
  </si>
  <si>
    <t>Basic Island</t>
  </si>
  <si>
    <t xml:space="preserve">Almeria </t>
  </si>
  <si>
    <t>Boka</t>
  </si>
  <si>
    <t>Dabinovac Monaco</t>
  </si>
  <si>
    <t>Fener</t>
  </si>
  <si>
    <t>Malta</t>
  </si>
  <si>
    <t xml:space="preserve">Valletta </t>
  </si>
  <si>
    <t>Cvs Denizcilik San.tic</t>
  </si>
  <si>
    <t xml:space="preserve">Ardennes </t>
  </si>
  <si>
    <t>Alger</t>
  </si>
  <si>
    <t>Tma Bulk Gmbh &amp; Co</t>
  </si>
  <si>
    <t>Sormovskiy 3060</t>
  </si>
  <si>
    <t>Volgatrade</t>
  </si>
  <si>
    <t>Babylon</t>
  </si>
  <si>
    <t>Resource Yug Tk</t>
  </si>
  <si>
    <t>Capramar Gemi Isletmeciligi</t>
  </si>
  <si>
    <t>Meraio</t>
  </si>
  <si>
    <t>Athenai Management Sal</t>
  </si>
  <si>
    <t>St Olga</t>
  </si>
  <si>
    <t>Levante Shipmanagement Co</t>
  </si>
  <si>
    <t>Volgo Don 213</t>
  </si>
  <si>
    <t>Don River Shipping Jsc</t>
  </si>
  <si>
    <t>Sormovskiy 3067</t>
  </si>
  <si>
    <t>Mt-group Llc</t>
  </si>
  <si>
    <t>Diamond</t>
  </si>
  <si>
    <t>Don Star 3</t>
  </si>
  <si>
    <t>52A</t>
  </si>
  <si>
    <t>Navis 2</t>
  </si>
  <si>
    <t>N/a</t>
  </si>
  <si>
    <t>Bos Angel</t>
  </si>
  <si>
    <t>Bos Shipping Sa</t>
  </si>
  <si>
    <t>Favori</t>
  </si>
  <si>
    <t>Venis Maritime Inc</t>
  </si>
  <si>
    <t>Antares / Sl</t>
  </si>
  <si>
    <t>52B</t>
  </si>
  <si>
    <t>M T Efremov</t>
  </si>
  <si>
    <t>Agro-tema</t>
  </si>
  <si>
    <t>Pola Varvara</t>
  </si>
  <si>
    <t>Don Star 1</t>
  </si>
  <si>
    <t>Granary Resources</t>
  </si>
  <si>
    <t>Thalassini</t>
  </si>
  <si>
    <t>Astra Shipmanagement Inc</t>
  </si>
  <si>
    <t>Volgo Balt 206</t>
  </si>
  <si>
    <t>Maldia Shipping &amp; Trading Co</t>
  </si>
  <si>
    <t>Volgo Don 211</t>
  </si>
  <si>
    <t xml:space="preserve">Anatoliy Nikolaev </t>
  </si>
  <si>
    <t>Diamond C</t>
  </si>
  <si>
    <t>Lazurit</t>
  </si>
  <si>
    <t>Novosibirskkhleboprodukt</t>
  </si>
  <si>
    <t>Volgo Balt 237</t>
  </si>
  <si>
    <t>Limak Group</t>
  </si>
  <si>
    <t>Silverline Shipping Llc</t>
  </si>
  <si>
    <t>Andrey Zuev</t>
  </si>
  <si>
    <t>Rusagro Group</t>
  </si>
  <si>
    <t>Roksan Shipping Jsc</t>
  </si>
  <si>
    <t>rice bran</t>
  </si>
  <si>
    <t>Charoite</t>
  </si>
  <si>
    <t>Temryuk</t>
  </si>
  <si>
    <t>Wheat Trade</t>
  </si>
  <si>
    <t>Neva Leader 5</t>
  </si>
  <si>
    <t>Victoria K</t>
  </si>
  <si>
    <t>Sea Trade Port</t>
  </si>
  <si>
    <t>Snl Logistics Ltd</t>
  </si>
  <si>
    <t>Sormovskiy 3056</t>
  </si>
  <si>
    <t>Coral / Ru</t>
  </si>
  <si>
    <t>Black Sea Agro</t>
  </si>
  <si>
    <t>Karelis 72</t>
  </si>
  <si>
    <t>Bratsk</t>
  </si>
  <si>
    <t>Fiora</t>
  </si>
  <si>
    <t>Ims Maritime Sa</t>
  </si>
  <si>
    <t xml:space="preserve">Haliver </t>
  </si>
  <si>
    <t>Hali Shipping Ltd</t>
  </si>
  <si>
    <t>Lolo Gate</t>
  </si>
  <si>
    <t>Pola Gali</t>
  </si>
  <si>
    <t>Osprey S</t>
  </si>
  <si>
    <t>Krasnodar</t>
  </si>
  <si>
    <t>Kuban Marine Company Llc</t>
  </si>
  <si>
    <t>Lazurite</t>
  </si>
  <si>
    <t>Nb Center Pkf</t>
  </si>
  <si>
    <t>+117 891 (+7.7%)</t>
  </si>
  <si>
    <t>week 18</t>
  </si>
  <si>
    <t>Torre Annunziata</t>
  </si>
  <si>
    <t>Black Sea grains sailed away from major export ports, week 18 (Apr 28-May 4)</t>
  </si>
  <si>
    <t>+51 115</t>
  </si>
  <si>
    <t>+94 813</t>
  </si>
  <si>
    <t>+19 013</t>
  </si>
  <si>
    <t>-47 050</t>
  </si>
  <si>
    <t>Vessels that discharged Azov-Black Sea grain, week 18 (Apr 28-May 4)</t>
  </si>
  <si>
    <t>Barcelona</t>
  </si>
  <si>
    <t>African A</t>
  </si>
  <si>
    <t>Marine Aliianz Shipping Sae</t>
  </si>
  <si>
    <t xml:space="preserve">Coruna </t>
  </si>
  <si>
    <t xml:space="preserve">Martas </t>
  </si>
  <si>
    <t>-18</t>
  </si>
  <si>
    <t>-6</t>
  </si>
  <si>
    <t>-10</t>
  </si>
  <si>
    <t>Grain enroute ex Azov-Black Sea basin, week 18 (Apr 28-May 4)</t>
  </si>
  <si>
    <t>Tartous</t>
  </si>
  <si>
    <t>Arzew</t>
  </si>
  <si>
    <t>Phu My</t>
  </si>
  <si>
    <t>weat</t>
  </si>
  <si>
    <t xml:space="preserve">Liverpool </t>
  </si>
  <si>
    <t>Damietta</t>
  </si>
  <si>
    <t>Portugal</t>
  </si>
  <si>
    <t>Ant</t>
  </si>
  <si>
    <t>Maksimar Denizcilik Nakliyat</t>
  </si>
  <si>
    <t>Asyaport</t>
  </si>
  <si>
    <t>Annaba</t>
  </si>
  <si>
    <t>Aileen</t>
  </si>
  <si>
    <t>Benghazi</t>
  </si>
  <si>
    <t>Dalco Shipping Denizcilik</t>
  </si>
  <si>
    <t>Able</t>
  </si>
  <si>
    <t>Ocean Eagle Shipping &amp; Trading</t>
  </si>
  <si>
    <t>Zulfikar</t>
  </si>
  <si>
    <t>Port Sudan</t>
  </si>
  <si>
    <t xml:space="preserve">Alger </t>
  </si>
  <si>
    <t xml:space="preserve">Aqaba Industrial </t>
  </si>
  <si>
    <t>Nimet Torlak</t>
  </si>
  <si>
    <t>Adtor Denizcilik Tasimacilik</t>
  </si>
  <si>
    <t>Propus</t>
  </si>
  <si>
    <t>Promar-k Ltd</t>
  </si>
  <si>
    <t>Coskunlar 2</t>
  </si>
  <si>
    <t>Of Shipping Ltd</t>
  </si>
  <si>
    <t>Uni Hellen</t>
  </si>
  <si>
    <t>Uni Ships &amp; Management Ltd</t>
  </si>
  <si>
    <t>Pardus</t>
  </si>
  <si>
    <t>Hudaidah</t>
  </si>
  <si>
    <t>Ashdod</t>
  </si>
  <si>
    <t xml:space="preserve">Ashdod </t>
  </si>
  <si>
    <t xml:space="preserve">Lagos </t>
  </si>
  <si>
    <t xml:space="preserve">Iskenderun </t>
  </si>
  <si>
    <t>(+21)</t>
  </si>
  <si>
    <t>+13</t>
  </si>
  <si>
    <t>+20</t>
  </si>
  <si>
    <t>Tanger</t>
  </si>
  <si>
    <t>+138 936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</si>
</sst>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 _₽_-;\-* #,##0\ _₽_-;_-* &quot;-&quot;\ _₽_-;_-@_-"/>
    <numFmt numFmtId="165" formatCode="_-* #,##0.00\ _₽_-;\-* #,##0.00\ _₽_-;_-* &quot;-&quot;??\ _₽_-;_-@_-"/>
    <numFmt numFmtId="166" formatCode="_-* #,##0.00_₴_-;\-* #,##0.00_₴_-;_-* &quot;-&quot;??_₴_-;_-@_-"/>
    <numFmt numFmtId="167" formatCode="#,##0.000"/>
    <numFmt numFmtId="168" formatCode="_-* #,##0.00_-;_-* #,##0.00\-;_-* &quot;-&quot;??_-;_-@_-"/>
    <numFmt numFmtId="169" formatCode="_-* #,##0\ _₽_-;\-* #,##0\ _₽_-;_-* &quot;-&quot;??\ _₽_-;_-@_-"/>
    <numFmt numFmtId="170" formatCode="#,##0.0000_ ;\-#,##0.0000\ "/>
    <numFmt numFmtId="171" formatCode="dd\.mm\.yyyy;@"/>
    <numFmt numFmtId="172" formatCode="#,##0.0000"/>
    <numFmt numFmtId="173" formatCode="#,##0.000_ ;\-#,##0.000\ "/>
    <numFmt numFmtId="174" formatCode="0.00000"/>
    <numFmt numFmtId="175" formatCode="_-* #,##0.000\ _₽_-;\-* #,##0.000\ _₽_-;_-* &quot;-&quot;???\ _₽_-;_-@_-"/>
    <numFmt numFmtId="176" formatCode="#,##0.00000"/>
    <numFmt numFmtId="177" formatCode="#,##0.00000_ ;\-#,##0.00000\ "/>
    <numFmt numFmtId="178" formatCode="dd/mm/yyyy;@"/>
    <numFmt numFmtId="179" formatCode="_-* #,##0.0000\ _₽_-;\-* #,##0.0000\ _₽_-;_-* &quot;-&quot;????\ _₽_-;_-@_-"/>
    <numFmt numFmtId="180" formatCode="0.0000000"/>
  </numFmts>
  <fonts count="79">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name val="Arial"/>
      <family val="2"/>
    </font>
    <font>
      <sz val="10"/>
      <name val="Arial"/>
      <family val="2"/>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family val="2"/>
    </font>
    <font>
      <sz val="9"/>
      <name val="Arial"/>
      <family val="2"/>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sz val="11"/>
      <color theme="1"/>
      <name val="Calibri"/>
      <family val="2"/>
      <scheme val="minor"/>
    </font>
    <font>
      <u/>
      <sz val="8"/>
      <color theme="1"/>
      <name val="Calibri"/>
      <family val="2"/>
      <charset val="204"/>
      <scheme val="minor"/>
    </font>
    <font>
      <sz val="8"/>
      <color theme="1" tint="0.499984740745262"/>
      <name val="Calibri"/>
      <family val="2"/>
      <charset val="204"/>
      <scheme val="minor"/>
    </font>
    <font>
      <sz val="11"/>
      <color theme="1"/>
      <name val="Calibri"/>
      <family val="2"/>
      <charset val="204"/>
    </font>
    <font>
      <sz val="11"/>
      <color theme="1"/>
      <name val="Tahoma"/>
      <family val="2"/>
    </font>
    <font>
      <sz val="11"/>
      <name val="Tahoma"/>
      <family val="2"/>
    </font>
    <font>
      <b/>
      <sz val="14"/>
      <color theme="5"/>
      <name val="Tahoma"/>
      <family val="2"/>
    </font>
    <font>
      <sz val="11"/>
      <color theme="5"/>
      <name val="Tahoma"/>
      <family val="2"/>
    </font>
    <font>
      <b/>
      <sz val="16"/>
      <color theme="4"/>
      <name val="Tahoma"/>
      <family val="2"/>
    </font>
    <font>
      <b/>
      <sz val="15"/>
      <color theme="4"/>
      <name val="Tahoma"/>
      <family val="2"/>
    </font>
    <font>
      <sz val="11"/>
      <name val="Calibri"/>
      <family val="2"/>
      <charset val="204"/>
      <scheme val="minor"/>
    </font>
    <font>
      <i/>
      <sz val="12"/>
      <color rgb="FF144376"/>
      <name val="PT Sans"/>
      <family val="2"/>
      <charset val="204"/>
    </font>
    <font>
      <b/>
      <i/>
      <sz val="12"/>
      <color rgb="FF144376"/>
      <name val="PT Sans"/>
      <family val="2"/>
      <charset val="204"/>
    </font>
    <font>
      <sz val="12"/>
      <color theme="1"/>
      <name val="Times New Roman"/>
      <family val="1"/>
      <charset val="204"/>
    </font>
    <font>
      <b/>
      <sz val="11"/>
      <name val="Tahoma"/>
      <family val="2"/>
      <charset val="204"/>
    </font>
    <font>
      <b/>
      <sz val="11"/>
      <color theme="1"/>
      <name val="Tahoma"/>
      <family val="2"/>
      <charset val="204"/>
    </font>
    <font>
      <sz val="12"/>
      <name val="Tahoma"/>
      <family val="2"/>
      <charset val="204"/>
    </font>
    <font>
      <sz val="12"/>
      <color theme="1"/>
      <name val="Tahoma"/>
      <family val="2"/>
      <charset val="204"/>
    </font>
    <font>
      <sz val="11"/>
      <name val="Tahoma"/>
      <family val="2"/>
      <charset val="204"/>
    </font>
    <font>
      <sz val="11"/>
      <color theme="1"/>
      <name val="Tahoma"/>
      <family val="2"/>
      <charset val="204"/>
    </font>
    <font>
      <b/>
      <sz val="12"/>
      <name val="Tahoma"/>
      <family val="2"/>
      <charset val="204"/>
    </font>
    <font>
      <sz val="16"/>
      <color rgb="FFFF0000"/>
      <name val="Tahoma"/>
      <family val="2"/>
    </font>
    <font>
      <sz val="11"/>
      <color indexed="8"/>
      <name val="Calibri"/>
      <family val="2"/>
      <charset val="204"/>
    </font>
    <font>
      <b/>
      <sz val="14"/>
      <color theme="5"/>
      <name val="Tahoma"/>
      <family val="2"/>
      <charset val="204"/>
    </font>
    <font>
      <sz val="14"/>
      <name val="Tahoma"/>
      <family val="2"/>
    </font>
    <font>
      <sz val="14"/>
      <color theme="1"/>
      <name val="Tahoma"/>
      <family val="2"/>
    </font>
    <font>
      <b/>
      <sz val="11"/>
      <color theme="1"/>
      <name val="Calibri"/>
      <family val="2"/>
      <charset val="204"/>
    </font>
    <font>
      <b/>
      <sz val="14"/>
      <color theme="1"/>
      <name val="Tahoma"/>
      <family val="2"/>
      <charset val="204"/>
    </font>
    <font>
      <sz val="14"/>
      <name val="Tahoma"/>
      <family val="2"/>
      <charset val="204"/>
    </font>
    <font>
      <b/>
      <sz val="11"/>
      <name val="Tahoma"/>
      <family val="2"/>
    </font>
    <font>
      <sz val="12"/>
      <color theme="1"/>
      <name val="Calibri"/>
      <family val="2"/>
      <charset val="204"/>
      <scheme val="minor"/>
    </font>
    <font>
      <b/>
      <sz val="14"/>
      <name val="Tahoma"/>
      <family val="2"/>
      <charset val="204"/>
    </font>
    <font>
      <sz val="11"/>
      <name val="Calibri"/>
      <family val="2"/>
      <charset val="204"/>
    </font>
    <font>
      <sz val="20"/>
      <name val="Calibri"/>
      <family val="2"/>
      <charset val="204"/>
      <scheme val="minor"/>
    </font>
    <font>
      <b/>
      <sz val="11"/>
      <color theme="5"/>
      <name val="Tahoma"/>
      <family val="2"/>
    </font>
    <font>
      <sz val="11"/>
      <name val="Arial"/>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48">
    <xf numFmtId="0" fontId="0" fillId="0" borderId="0"/>
    <xf numFmtId="0" fontId="3"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8" fillId="20" borderId="2" applyNumberFormat="0" applyAlignment="0" applyProtection="0"/>
    <xf numFmtId="0" fontId="27" fillId="4" borderId="0" applyNumberFormat="0" applyBorder="0" applyAlignment="0" applyProtection="0"/>
    <xf numFmtId="0" fontId="28" fillId="20" borderId="2" applyNumberFormat="0" applyAlignment="0" applyProtection="0"/>
    <xf numFmtId="0" fontId="29" fillId="21" borderId="3" applyNumberFormat="0" applyAlignment="0" applyProtection="0"/>
    <xf numFmtId="0" fontId="30" fillId="0" borderId="4" applyNumberFormat="0" applyFill="0" applyAlignment="0" applyProtection="0"/>
    <xf numFmtId="165" fontId="13" fillId="0" borderId="0" applyFont="0" applyFill="0" applyBorder="0" applyAlignment="0" applyProtection="0"/>
    <xf numFmtId="168" fontId="13" fillId="0" borderId="0" applyFont="0" applyFill="0" applyBorder="0" applyAlignment="0" applyProtection="0"/>
    <xf numFmtId="0" fontId="29" fillId="21" borderId="3" applyNumberFormat="0" applyAlignment="0" applyProtection="0"/>
    <xf numFmtId="0" fontId="31"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2" fillId="7" borderId="2" applyNumberFormat="0" applyAlignment="0" applyProtection="0"/>
    <xf numFmtId="0" fontId="30" fillId="0" borderId="4" applyNumberFormat="0" applyFill="0" applyAlignment="0" applyProtection="0"/>
    <xf numFmtId="0" fontId="27" fillId="4" borderId="0" applyNumberFormat="0" applyBorder="0" applyAlignment="0" applyProtection="0"/>
    <xf numFmtId="0" fontId="42" fillId="0" borderId="0" applyNumberFormat="0" applyFill="0" applyBorder="0" applyAlignment="0" applyProtection="0">
      <alignment vertical="top"/>
      <protection locked="0"/>
    </xf>
    <xf numFmtId="0" fontId="33" fillId="3" borderId="0" applyNumberFormat="0" applyBorder="0" applyAlignment="0" applyProtection="0"/>
    <xf numFmtId="0" fontId="32" fillId="7" borderId="2" applyNumberFormat="0" applyAlignment="0" applyProtection="0"/>
    <xf numFmtId="16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0" borderId="0">
      <alignment horizontal="center"/>
    </xf>
    <xf numFmtId="0" fontId="13" fillId="0" borderId="0"/>
    <xf numFmtId="0" fontId="23" fillId="0" borderId="0">
      <alignment horizontal="center"/>
    </xf>
    <xf numFmtId="0" fontId="13" fillId="0" borderId="0"/>
    <xf numFmtId="0" fontId="1" fillId="0" borderId="0"/>
    <xf numFmtId="0" fontId="1" fillId="0" borderId="0"/>
    <xf numFmtId="0" fontId="43" fillId="0" borderId="0"/>
    <xf numFmtId="0" fontId="1" fillId="0" borderId="0"/>
    <xf numFmtId="167" fontId="24" fillId="0" borderId="0"/>
    <xf numFmtId="0" fontId="1" fillId="0" borderId="0"/>
    <xf numFmtId="0" fontId="1" fillId="0" borderId="0"/>
    <xf numFmtId="0" fontId="1"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33" fillId="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23" fillId="0" borderId="0" applyFill="0" applyBorder="0" applyProtection="0">
      <alignment horizontal="center"/>
    </xf>
    <xf numFmtId="0" fontId="35" fillId="20" borderId="9"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5" fillId="20" borderId="9" applyNumberFormat="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xf>
    <xf numFmtId="0" fontId="13"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3" fillId="0" borderId="0" applyNumberFormat="0" applyFill="0" applyBorder="0" applyProtection="0">
      <alignment horizontal="left"/>
    </xf>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3" fillId="0" borderId="0">
      <alignment horizontal="center"/>
    </xf>
    <xf numFmtId="167" fontId="24" fillId="0" borderId="0"/>
    <xf numFmtId="0" fontId="23" fillId="0" borderId="0">
      <alignment horizontal="center"/>
    </xf>
    <xf numFmtId="0" fontId="4" fillId="0" borderId="0" applyFill="0" applyProtection="0"/>
    <xf numFmtId="0" fontId="4" fillId="0" borderId="0" applyFill="0" applyProtection="0"/>
    <xf numFmtId="0" fontId="4" fillId="0" borderId="0" applyFill="0" applyProtection="0"/>
    <xf numFmtId="0" fontId="23" fillId="0" borderId="0">
      <alignment horizontal="center"/>
    </xf>
    <xf numFmtId="0" fontId="4" fillId="0" borderId="0" applyFill="0" applyProtection="0"/>
    <xf numFmtId="0" fontId="1" fillId="0" borderId="0"/>
    <xf numFmtId="0" fontId="3" fillId="0" borderId="0"/>
    <xf numFmtId="0" fontId="3" fillId="0" borderId="0"/>
    <xf numFmtId="0" fontId="3" fillId="0" borderId="0"/>
    <xf numFmtId="0" fontId="3" fillId="0" borderId="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2" fillId="0" borderId="0" applyNumberFormat="0" applyFill="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66" fontId="1" fillId="0" borderId="0" applyFon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165" fontId="1" fillId="0" borderId="0" applyFont="0" applyFill="0" applyBorder="0" applyAlignment="0" applyProtection="0"/>
    <xf numFmtId="0" fontId="4" fillId="0" borderId="0" applyFill="0" applyProtection="0"/>
    <xf numFmtId="0" fontId="1" fillId="0" borderId="0"/>
    <xf numFmtId="0" fontId="1" fillId="0" borderId="0"/>
    <xf numFmtId="0" fontId="65"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4"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Fill="0" applyProtection="0"/>
    <xf numFmtId="0" fontId="1" fillId="0" borderId="0"/>
    <xf numFmtId="0" fontId="1" fillId="0" borderId="0"/>
    <xf numFmtId="0" fontId="1" fillId="0" borderId="0"/>
  </cellStyleXfs>
  <cellXfs count="325">
    <xf numFmtId="0" fontId="0" fillId="0" borderId="0" xfId="0"/>
    <xf numFmtId="0" fontId="46" fillId="0" borderId="0" xfId="0" applyFont="1"/>
    <xf numFmtId="0" fontId="47" fillId="0" borderId="0" xfId="0" applyFont="1" applyAlignment="1">
      <alignment horizontal="left"/>
    </xf>
    <xf numFmtId="0" fontId="48" fillId="0" borderId="0" xfId="411" applyFont="1" applyFill="1" applyAlignment="1">
      <alignment horizontal="left" vertical="center"/>
    </xf>
    <xf numFmtId="0" fontId="47" fillId="0" borderId="0" xfId="0" applyFont="1" applyAlignment="1">
      <alignment horizontal="center"/>
    </xf>
    <xf numFmtId="4" fontId="47" fillId="0" borderId="0" xfId="0" applyNumberFormat="1" applyFont="1" applyAlignment="1">
      <alignment horizontal="center" vertical="top"/>
    </xf>
    <xf numFmtId="3" fontId="47" fillId="0" borderId="0" xfId="0" applyNumberFormat="1" applyFont="1" applyAlignment="1">
      <alignment horizontal="center" vertical="center"/>
    </xf>
    <xf numFmtId="3" fontId="0" fillId="0" borderId="0" xfId="0" applyNumberFormat="1"/>
    <xf numFmtId="0" fontId="56" fillId="0" borderId="0" xfId="0" applyFont="1"/>
    <xf numFmtId="0" fontId="61" fillId="0" borderId="1" xfId="0" applyFont="1" applyFill="1" applyBorder="1" applyAlignment="1">
      <alignment horizontal="center" vertical="center"/>
    </xf>
    <xf numFmtId="0" fontId="57" fillId="0" borderId="1" xfId="0" applyFont="1" applyBorder="1" applyAlignment="1">
      <alignment horizontal="center"/>
    </xf>
    <xf numFmtId="0" fontId="58" fillId="0" borderId="1" xfId="0" applyFont="1" applyBorder="1" applyAlignment="1">
      <alignment horizontal="center"/>
    </xf>
    <xf numFmtId="49" fontId="58" fillId="0" borderId="1" xfId="410" applyNumberFormat="1" applyFont="1" applyBorder="1" applyAlignment="1">
      <alignment horizontal="center"/>
    </xf>
    <xf numFmtId="49" fontId="62" fillId="0" borderId="1" xfId="410" applyNumberFormat="1" applyFont="1" applyBorder="1" applyAlignment="1">
      <alignment horizontal="center"/>
    </xf>
    <xf numFmtId="169" fontId="60" fillId="0" borderId="0" xfId="410" applyNumberFormat="1" applyFont="1" applyBorder="1" applyAlignment="1">
      <alignment horizontal="center"/>
    </xf>
    <xf numFmtId="171" fontId="61" fillId="0" borderId="1" xfId="0" applyNumberFormat="1" applyFont="1" applyFill="1" applyBorder="1" applyAlignment="1">
      <alignment horizontal="center" vertical="center"/>
    </xf>
    <xf numFmtId="0" fontId="61" fillId="0" borderId="16" xfId="0" applyFont="1" applyFill="1" applyBorder="1" applyAlignment="1">
      <alignment horizontal="center" vertical="center"/>
    </xf>
    <xf numFmtId="3" fontId="61" fillId="0" borderId="1" xfId="410" applyNumberFormat="1" applyFont="1" applyFill="1" applyBorder="1" applyAlignment="1">
      <alignment horizontal="center" vertical="center"/>
    </xf>
    <xf numFmtId="171" fontId="61" fillId="0" borderId="16" xfId="0" applyNumberFormat="1" applyFont="1" applyFill="1" applyBorder="1" applyAlignment="1">
      <alignment horizontal="center" vertical="center"/>
    </xf>
    <xf numFmtId="1" fontId="47" fillId="0" borderId="0" xfId="0" applyNumberFormat="1" applyFont="1" applyAlignment="1">
      <alignment horizontal="left"/>
    </xf>
    <xf numFmtId="1" fontId="47" fillId="0" borderId="0" xfId="0" applyNumberFormat="1" applyFont="1" applyAlignment="1">
      <alignment horizontal="center"/>
    </xf>
    <xf numFmtId="0" fontId="57" fillId="0" borderId="14" xfId="0" applyFont="1" applyFill="1" applyBorder="1" applyAlignment="1">
      <alignment horizontal="center" vertical="center"/>
    </xf>
    <xf numFmtId="171" fontId="57" fillId="0" borderId="14" xfId="0" applyNumberFormat="1" applyFont="1" applyFill="1" applyBorder="1" applyAlignment="1">
      <alignment horizontal="center" vertical="center"/>
    </xf>
    <xf numFmtId="1" fontId="61" fillId="0" borderId="1" xfId="0" applyNumberFormat="1" applyFont="1" applyFill="1" applyBorder="1" applyAlignment="1">
      <alignment horizontal="center" vertical="center"/>
    </xf>
    <xf numFmtId="3" fontId="61" fillId="0" borderId="16" xfId="410" applyNumberFormat="1" applyFont="1" applyFill="1" applyBorder="1" applyAlignment="1">
      <alignment horizontal="center" vertical="center"/>
    </xf>
    <xf numFmtId="1" fontId="61" fillId="0" borderId="16" xfId="0" applyNumberFormat="1" applyFont="1" applyFill="1" applyBorder="1" applyAlignment="1">
      <alignment horizontal="center" vertical="center"/>
    </xf>
    <xf numFmtId="171" fontId="61" fillId="0" borderId="1" xfId="411" applyNumberFormat="1" applyFont="1" applyFill="1" applyBorder="1" applyAlignment="1" applyProtection="1">
      <alignment horizontal="center" vertical="center"/>
    </xf>
    <xf numFmtId="169" fontId="62" fillId="0" borderId="0" xfId="410" applyNumberFormat="1" applyFont="1" applyAlignment="1">
      <alignment horizontal="center"/>
    </xf>
    <xf numFmtId="0" fontId="48" fillId="0" borderId="0" xfId="411" applyFont="1" applyFill="1" applyAlignment="1">
      <alignment horizontal="center" vertical="center"/>
    </xf>
    <xf numFmtId="3" fontId="57" fillId="0" borderId="13" xfId="410" applyNumberFormat="1" applyFont="1" applyFill="1" applyBorder="1" applyAlignment="1">
      <alignment horizontal="center" vertical="center"/>
    </xf>
    <xf numFmtId="3" fontId="47" fillId="0" borderId="0" xfId="0" applyNumberFormat="1" applyFont="1" applyAlignment="1">
      <alignment horizontal="center"/>
    </xf>
    <xf numFmtId="3" fontId="57" fillId="0" borderId="14" xfId="410" applyNumberFormat="1" applyFont="1" applyFill="1" applyBorder="1" applyAlignment="1">
      <alignment horizontal="center" vertical="center"/>
    </xf>
    <xf numFmtId="3" fontId="61" fillId="0" borderId="12" xfId="410" applyNumberFormat="1" applyFont="1" applyFill="1" applyBorder="1" applyAlignment="1">
      <alignment horizontal="center" vertical="center"/>
    </xf>
    <xf numFmtId="3" fontId="61" fillId="0" borderId="15" xfId="410" applyNumberFormat="1" applyFont="1" applyFill="1" applyBorder="1" applyAlignment="1">
      <alignment horizontal="center" vertical="center"/>
    </xf>
    <xf numFmtId="0" fontId="61" fillId="0" borderId="0" xfId="0" applyFont="1" applyBorder="1" applyAlignment="1">
      <alignment horizontal="left"/>
    </xf>
    <xf numFmtId="0" fontId="58" fillId="0" borderId="0" xfId="0" applyFont="1" applyBorder="1" applyAlignment="1">
      <alignment horizontal="left" vertical="center"/>
    </xf>
    <xf numFmtId="0" fontId="61" fillId="0" borderId="1" xfId="0" applyFont="1" applyFill="1" applyBorder="1" applyAlignment="1">
      <alignment horizontal="left" vertical="center"/>
    </xf>
    <xf numFmtId="0" fontId="61" fillId="0" borderId="1" xfId="0" applyFont="1" applyFill="1" applyBorder="1" applyAlignment="1">
      <alignment vertical="center"/>
    </xf>
    <xf numFmtId="0" fontId="61" fillId="0" borderId="1" xfId="412" applyFont="1" applyFill="1" applyBorder="1" applyAlignment="1">
      <alignment horizontal="left" vertical="center"/>
    </xf>
    <xf numFmtId="0" fontId="61" fillId="0" borderId="16" xfId="0" applyFont="1" applyFill="1" applyBorder="1" applyAlignment="1">
      <alignment horizontal="left" vertical="center"/>
    </xf>
    <xf numFmtId="0" fontId="61" fillId="0" borderId="16" xfId="0" applyFont="1" applyFill="1" applyBorder="1" applyAlignment="1">
      <alignment vertical="center"/>
    </xf>
    <xf numFmtId="0" fontId="53" fillId="0" borderId="0" xfId="0" applyFont="1"/>
    <xf numFmtId="0" fontId="47" fillId="0" borderId="0" xfId="0" applyFont="1"/>
    <xf numFmtId="169" fontId="62" fillId="0" borderId="0" xfId="410" applyNumberFormat="1" applyFont="1" applyAlignment="1">
      <alignment horizontal="left"/>
    </xf>
    <xf numFmtId="0" fontId="61" fillId="0" borderId="16" xfId="412" applyFont="1" applyFill="1" applyBorder="1" applyAlignment="1">
      <alignment horizontal="left" vertical="center"/>
    </xf>
    <xf numFmtId="3" fontId="67" fillId="0" borderId="1" xfId="0" applyNumberFormat="1" applyFont="1" applyBorder="1" applyAlignment="1">
      <alignment horizontal="center"/>
    </xf>
    <xf numFmtId="3" fontId="68" fillId="0" borderId="1" xfId="0" applyNumberFormat="1" applyFont="1" applyBorder="1" applyAlignment="1">
      <alignment horizontal="center"/>
    </xf>
    <xf numFmtId="0" fontId="69" fillId="0" borderId="1" xfId="0" applyFont="1" applyBorder="1"/>
    <xf numFmtId="4" fontId="70" fillId="0" borderId="1" xfId="0" applyNumberFormat="1" applyFont="1" applyBorder="1" applyAlignment="1">
      <alignment horizontal="center" vertical="top"/>
    </xf>
    <xf numFmtId="3" fontId="61" fillId="0" borderId="0" xfId="0" applyNumberFormat="1" applyFont="1" applyBorder="1" applyAlignment="1">
      <alignment horizontal="left"/>
    </xf>
    <xf numFmtId="0" fontId="49" fillId="0" borderId="0" xfId="0" applyFont="1" applyAlignment="1"/>
    <xf numFmtId="49" fontId="49" fillId="0" borderId="0" xfId="410" applyNumberFormat="1" applyFont="1" applyAlignment="1">
      <alignment horizontal="center" vertical="top"/>
    </xf>
    <xf numFmtId="0" fontId="53" fillId="0" borderId="0" xfId="0" applyFont="1" applyFill="1"/>
    <xf numFmtId="172" fontId="61" fillId="0" borderId="0" xfId="0" applyNumberFormat="1" applyFont="1" applyBorder="1" applyAlignment="1">
      <alignment horizontal="left"/>
    </xf>
    <xf numFmtId="0" fontId="48" fillId="0" borderId="16" xfId="0" applyFont="1" applyFill="1" applyBorder="1" applyAlignment="1">
      <alignment horizontal="left" vertical="center"/>
    </xf>
    <xf numFmtId="0" fontId="57" fillId="0" borderId="14" xfId="0" applyFont="1" applyFill="1" applyBorder="1" applyAlignment="1">
      <alignment horizontal="left" vertical="center"/>
    </xf>
    <xf numFmtId="0" fontId="57" fillId="0" borderId="14" xfId="0" applyFont="1" applyFill="1" applyBorder="1" applyAlignment="1">
      <alignment vertical="center"/>
    </xf>
    <xf numFmtId="169" fontId="47" fillId="0" borderId="0" xfId="410" applyNumberFormat="1" applyFont="1" applyAlignment="1">
      <alignment vertical="center"/>
    </xf>
    <xf numFmtId="170" fontId="47" fillId="0" borderId="0" xfId="410" applyNumberFormat="1" applyFont="1" applyAlignment="1">
      <alignment vertical="center"/>
    </xf>
    <xf numFmtId="3" fontId="66" fillId="0" borderId="0" xfId="0" applyNumberFormat="1" applyFont="1" applyAlignment="1">
      <alignment horizontal="left"/>
    </xf>
    <xf numFmtId="3" fontId="68" fillId="0" borderId="1" xfId="0" applyNumberFormat="1" applyFont="1" applyBorder="1" applyAlignment="1">
      <alignment horizontal="center" vertical="top"/>
    </xf>
    <xf numFmtId="173" fontId="47" fillId="0" borderId="0" xfId="410" applyNumberFormat="1" applyFont="1" applyAlignment="1">
      <alignment vertical="center"/>
    </xf>
    <xf numFmtId="3" fontId="61" fillId="0" borderId="0" xfId="410" applyNumberFormat="1" applyFont="1" applyFill="1" applyBorder="1" applyAlignment="1">
      <alignment horizontal="center" vertical="center"/>
    </xf>
    <xf numFmtId="0" fontId="61" fillId="0" borderId="1" xfId="411" applyNumberFormat="1" applyFont="1" applyFill="1" applyBorder="1" applyAlignment="1">
      <alignment horizontal="left" vertical="center"/>
    </xf>
    <xf numFmtId="0" fontId="61" fillId="0" borderId="1" xfId="0" applyFont="1" applyFill="1" applyBorder="1" applyAlignment="1" applyProtection="1">
      <alignment horizontal="left" vertical="center"/>
    </xf>
    <xf numFmtId="0" fontId="61" fillId="0" borderId="1" xfId="411" applyNumberFormat="1" applyFont="1" applyFill="1" applyBorder="1" applyAlignment="1" applyProtection="1">
      <alignment horizontal="left" vertical="center"/>
    </xf>
    <xf numFmtId="0" fontId="46" fillId="0" borderId="0" xfId="0" applyFont="1" applyAlignment="1">
      <alignment horizontal="left"/>
    </xf>
    <xf numFmtId="49" fontId="60" fillId="0" borderId="0" xfId="410" applyNumberFormat="1" applyFont="1" applyBorder="1" applyAlignment="1">
      <alignment horizontal="left"/>
    </xf>
    <xf numFmtId="0" fontId="57" fillId="0" borderId="0" xfId="0" applyFont="1" applyBorder="1" applyAlignment="1">
      <alignment horizontal="left"/>
    </xf>
    <xf numFmtId="0" fontId="58" fillId="0" borderId="0" xfId="0" applyFont="1" applyBorder="1" applyAlignment="1">
      <alignment horizontal="left"/>
    </xf>
    <xf numFmtId="0" fontId="47" fillId="0" borderId="0" xfId="0" applyFont="1" applyBorder="1" applyAlignment="1">
      <alignment horizontal="left"/>
    </xf>
    <xf numFmtId="3" fontId="58" fillId="0" borderId="0" xfId="410" applyNumberFormat="1" applyFont="1" applyBorder="1" applyAlignment="1">
      <alignment horizontal="left"/>
    </xf>
    <xf numFmtId="0" fontId="63" fillId="0" borderId="0" xfId="0" applyFont="1" applyBorder="1" applyAlignment="1">
      <alignment horizontal="left"/>
    </xf>
    <xf numFmtId="49" fontId="62" fillId="0" borderId="0" xfId="410" applyNumberFormat="1" applyFont="1" applyBorder="1" applyAlignment="1">
      <alignment horizontal="left"/>
    </xf>
    <xf numFmtId="169" fontId="59" fillId="0" borderId="0" xfId="410" applyNumberFormat="1" applyFont="1" applyBorder="1" applyAlignment="1">
      <alignment horizontal="left"/>
    </xf>
    <xf numFmtId="169" fontId="60" fillId="0" borderId="0" xfId="410" applyNumberFormat="1" applyFont="1" applyBorder="1" applyAlignment="1">
      <alignment horizontal="left"/>
    </xf>
    <xf numFmtId="174" fontId="47" fillId="0" borderId="0" xfId="0" applyNumberFormat="1" applyFont="1" applyAlignment="1">
      <alignment horizontal="left"/>
    </xf>
    <xf numFmtId="0" fontId="61" fillId="0" borderId="0" xfId="411" applyNumberFormat="1" applyFont="1" applyFill="1" applyBorder="1" applyAlignment="1">
      <alignment horizontal="left" vertical="center"/>
    </xf>
    <xf numFmtId="0" fontId="48" fillId="0" borderId="0" xfId="0" applyFont="1" applyFill="1" applyAlignment="1">
      <alignment horizontal="left"/>
    </xf>
    <xf numFmtId="0" fontId="48" fillId="0" borderId="0" xfId="0" applyFont="1" applyFill="1" applyAlignment="1">
      <alignment horizontal="center"/>
    </xf>
    <xf numFmtId="3" fontId="53" fillId="0" borderId="0" xfId="0" applyNumberFormat="1" applyFont="1" applyFill="1"/>
    <xf numFmtId="0" fontId="61" fillId="0" borderId="1" xfId="0" applyFont="1" applyFill="1" applyBorder="1" applyAlignment="1" applyProtection="1">
      <alignment horizontal="center" vertical="center"/>
    </xf>
    <xf numFmtId="3" fontId="61" fillId="0" borderId="0" xfId="0" applyNumberFormat="1" applyFont="1" applyBorder="1" applyAlignment="1">
      <alignment horizontal="left" vertical="center"/>
    </xf>
    <xf numFmtId="0" fontId="61" fillId="0" borderId="0" xfId="0" applyFont="1" applyFill="1" applyBorder="1" applyAlignment="1" applyProtection="1">
      <alignment horizontal="left" vertical="center"/>
    </xf>
    <xf numFmtId="0" fontId="61" fillId="0" borderId="0" xfId="411" applyNumberFormat="1" applyFont="1" applyFill="1" applyBorder="1" applyAlignment="1" applyProtection="1">
      <alignment horizontal="left" vertical="center"/>
    </xf>
    <xf numFmtId="4" fontId="57" fillId="0" borderId="0" xfId="0" applyNumberFormat="1" applyFont="1" applyBorder="1" applyAlignment="1">
      <alignment horizontal="left"/>
    </xf>
    <xf numFmtId="0" fontId="48" fillId="0" borderId="0" xfId="0" applyFont="1" applyFill="1" applyAlignment="1"/>
    <xf numFmtId="3" fontId="48" fillId="0" borderId="0" xfId="0" applyNumberFormat="1" applyFont="1" applyBorder="1" applyAlignment="1">
      <alignment horizontal="center"/>
    </xf>
    <xf numFmtId="3" fontId="72" fillId="0" borderId="0" xfId="0" applyNumberFormat="1" applyFont="1" applyBorder="1" applyAlignment="1">
      <alignment horizontal="center"/>
    </xf>
    <xf numFmtId="3" fontId="48" fillId="0" borderId="0" xfId="410" applyNumberFormat="1" applyFont="1" applyBorder="1" applyAlignment="1">
      <alignment horizontal="center"/>
    </xf>
    <xf numFmtId="3" fontId="48" fillId="0" borderId="0" xfId="0" applyNumberFormat="1" applyFont="1" applyAlignment="1">
      <alignment horizontal="center"/>
    </xf>
    <xf numFmtId="0" fontId="62" fillId="0" borderId="1" xfId="410" applyNumberFormat="1" applyFont="1" applyBorder="1" applyAlignment="1">
      <alignment horizontal="center"/>
    </xf>
    <xf numFmtId="3" fontId="64" fillId="0" borderId="0" xfId="0" applyNumberFormat="1" applyFont="1" applyAlignment="1">
      <alignment horizontal="left"/>
    </xf>
    <xf numFmtId="176" fontId="47" fillId="0" borderId="0" xfId="0" applyNumberFormat="1" applyFont="1" applyAlignment="1">
      <alignment horizontal="left"/>
    </xf>
    <xf numFmtId="3" fontId="61" fillId="0" borderId="1" xfId="0" applyNumberFormat="1" applyFont="1" applyFill="1" applyBorder="1" applyAlignment="1" applyProtection="1">
      <alignment horizontal="center" vertical="center"/>
    </xf>
    <xf numFmtId="3" fontId="61" fillId="0" borderId="1" xfId="0" applyNumberFormat="1" applyFont="1" applyFill="1" applyBorder="1" applyAlignment="1">
      <alignment horizontal="center" vertical="center"/>
    </xf>
    <xf numFmtId="0" fontId="75" fillId="0" borderId="0" xfId="0" applyFont="1" applyAlignment="1">
      <alignment horizontal="left"/>
    </xf>
    <xf numFmtId="169" fontId="48" fillId="0" borderId="0" xfId="0" applyNumberFormat="1" applyFont="1" applyAlignment="1">
      <alignment horizontal="left"/>
    </xf>
    <xf numFmtId="0" fontId="48" fillId="0" borderId="0" xfId="0" applyFont="1" applyAlignment="1">
      <alignment horizontal="left"/>
    </xf>
    <xf numFmtId="49" fontId="71" fillId="0" borderId="1" xfId="0" applyNumberFormat="1" applyFont="1" applyBorder="1" applyAlignment="1">
      <alignment horizontal="center" vertical="center"/>
    </xf>
    <xf numFmtId="3" fontId="46" fillId="0" borderId="0" xfId="0" applyNumberFormat="1" applyFont="1"/>
    <xf numFmtId="167" fontId="47" fillId="0" borderId="0" xfId="0" applyNumberFormat="1" applyFont="1" applyAlignment="1">
      <alignment horizontal="left"/>
    </xf>
    <xf numFmtId="0" fontId="62" fillId="0" borderId="0" xfId="0" applyFont="1"/>
    <xf numFmtId="3" fontId="61" fillId="0" borderId="0" xfId="0" applyNumberFormat="1" applyFont="1" applyAlignment="1">
      <alignment horizontal="center"/>
    </xf>
    <xf numFmtId="0" fontId="61" fillId="0" borderId="1" xfId="0" applyFont="1" applyFill="1" applyBorder="1"/>
    <xf numFmtId="3" fontId="61" fillId="0" borderId="1" xfId="425" applyNumberFormat="1" applyFont="1" applyFill="1" applyBorder="1" applyAlignment="1" applyProtection="1">
      <alignment horizontal="center" vertical="center"/>
    </xf>
    <xf numFmtId="0" fontId="61" fillId="0" borderId="1" xfId="425" applyFont="1" applyFill="1" applyBorder="1" applyAlignment="1" applyProtection="1">
      <alignment horizontal="left" vertical="center"/>
    </xf>
    <xf numFmtId="0" fontId="61" fillId="0" borderId="1" xfId="425" applyFont="1" applyFill="1" applyBorder="1" applyAlignment="1" applyProtection="1">
      <alignment horizontal="center" vertical="center"/>
    </xf>
    <xf numFmtId="0" fontId="61" fillId="0" borderId="1" xfId="0" applyFont="1" applyFill="1" applyBorder="1" applyAlignment="1">
      <alignment vertical="top" wrapText="1"/>
    </xf>
    <xf numFmtId="3" fontId="48" fillId="0" borderId="0" xfId="0" applyNumberFormat="1" applyFont="1" applyFill="1" applyAlignment="1"/>
    <xf numFmtId="0" fontId="48" fillId="0" borderId="0" xfId="0" applyFont="1" applyFill="1" applyAlignment="1">
      <alignment vertical="center"/>
    </xf>
    <xf numFmtId="0" fontId="53" fillId="0" borderId="0" xfId="0" applyFont="1" applyFill="1" applyAlignment="1">
      <alignment horizontal="left" vertical="center"/>
    </xf>
    <xf numFmtId="165" fontId="53" fillId="0" borderId="0" xfId="0" applyNumberFormat="1" applyFont="1" applyFill="1"/>
    <xf numFmtId="169" fontId="48" fillId="0" borderId="0" xfId="0" applyNumberFormat="1" applyFont="1" applyFill="1" applyAlignment="1"/>
    <xf numFmtId="173" fontId="48" fillId="0" borderId="0" xfId="0" applyNumberFormat="1" applyFont="1" applyFill="1" applyAlignment="1"/>
    <xf numFmtId="0" fontId="48" fillId="0" borderId="1" xfId="0" applyFont="1" applyFill="1" applyBorder="1" applyAlignment="1"/>
    <xf numFmtId="0" fontId="57" fillId="0" borderId="1" xfId="0" applyFont="1" applyFill="1" applyBorder="1" applyAlignment="1">
      <alignment horizontal="left"/>
    </xf>
    <xf numFmtId="1" fontId="57" fillId="0" borderId="1" xfId="0" applyNumberFormat="1" applyFont="1" applyFill="1" applyBorder="1" applyAlignment="1">
      <alignment horizontal="center" vertical="center"/>
    </xf>
    <xf numFmtId="49" fontId="57" fillId="0" borderId="1" xfId="0" applyNumberFormat="1" applyFont="1" applyFill="1" applyBorder="1" applyAlignment="1">
      <alignment horizontal="center" vertical="center"/>
    </xf>
    <xf numFmtId="49" fontId="61" fillId="0" borderId="1" xfId="0" applyNumberFormat="1" applyFont="1" applyFill="1" applyBorder="1" applyAlignment="1">
      <alignment horizontal="center" vertical="center"/>
    </xf>
    <xf numFmtId="0" fontId="53" fillId="0" borderId="0" xfId="0" applyFont="1" applyFill="1" applyAlignment="1"/>
    <xf numFmtId="169" fontId="48" fillId="0" borderId="0" xfId="0" applyNumberFormat="1" applyFont="1" applyFill="1" applyBorder="1" applyAlignment="1">
      <alignment horizontal="left"/>
    </xf>
    <xf numFmtId="0" fontId="48" fillId="0" borderId="0" xfId="0" applyFont="1" applyFill="1" applyBorder="1" applyAlignment="1">
      <alignment horizontal="center"/>
    </xf>
    <xf numFmtId="0" fontId="53" fillId="0" borderId="0" xfId="0" applyFont="1" applyFill="1" applyAlignment="1">
      <alignment horizontal="left"/>
    </xf>
    <xf numFmtId="169" fontId="53" fillId="0" borderId="0" xfId="0" applyNumberFormat="1" applyFont="1" applyFill="1" applyAlignment="1">
      <alignment horizontal="left"/>
    </xf>
    <xf numFmtId="0" fontId="50" fillId="0" borderId="0" xfId="0" applyFont="1" applyFill="1" applyAlignment="1">
      <alignment horizontal="right" vertical="center"/>
    </xf>
    <xf numFmtId="169" fontId="49" fillId="0" borderId="0" xfId="410" applyNumberFormat="1" applyFont="1" applyFill="1" applyAlignment="1">
      <alignment horizontal="center" vertical="center"/>
    </xf>
    <xf numFmtId="169" fontId="49" fillId="0" borderId="0" xfId="410" applyNumberFormat="1" applyFont="1" applyFill="1" applyAlignment="1">
      <alignment vertical="center"/>
    </xf>
    <xf numFmtId="0" fontId="49" fillId="0" borderId="0" xfId="0" applyFont="1" applyFill="1" applyAlignment="1">
      <alignment horizontal="center"/>
    </xf>
    <xf numFmtId="0" fontId="61" fillId="0" borderId="0" xfId="411" applyNumberFormat="1" applyFont="1" applyFill="1" applyBorder="1" applyAlignment="1" applyProtection="1">
      <alignment horizontal="center" vertical="center"/>
    </xf>
    <xf numFmtId="169" fontId="48" fillId="0" borderId="0" xfId="0" applyNumberFormat="1" applyFont="1" applyFill="1" applyAlignment="1">
      <alignment horizontal="left"/>
    </xf>
    <xf numFmtId="171" fontId="61" fillId="0" borderId="16" xfId="427" applyNumberFormat="1" applyFont="1" applyFill="1" applyBorder="1" applyAlignment="1">
      <alignment horizontal="center" vertical="center"/>
    </xf>
    <xf numFmtId="0" fontId="57" fillId="0" borderId="1" xfId="0" applyFont="1" applyFill="1" applyBorder="1" applyAlignment="1">
      <alignment horizontal="center"/>
    </xf>
    <xf numFmtId="0" fontId="61" fillId="0" borderId="1" xfId="411" applyNumberFormat="1" applyFont="1" applyFill="1" applyBorder="1" applyAlignment="1" applyProtection="1">
      <alignment horizontal="center" vertical="center"/>
    </xf>
    <xf numFmtId="171" fontId="61" fillId="0" borderId="1" xfId="429" applyNumberFormat="1" applyFont="1" applyFill="1" applyBorder="1" applyAlignment="1">
      <alignment horizontal="center" vertical="center"/>
    </xf>
    <xf numFmtId="171" fontId="61" fillId="0" borderId="16" xfId="419" applyNumberFormat="1" applyFont="1" applyFill="1" applyBorder="1" applyAlignment="1">
      <alignment horizontal="center" vertical="center"/>
    </xf>
    <xf numFmtId="2" fontId="58" fillId="0" borderId="0" xfId="410" applyNumberFormat="1" applyFont="1" applyBorder="1" applyAlignment="1">
      <alignment horizontal="left"/>
    </xf>
    <xf numFmtId="3" fontId="48" fillId="0" borderId="0" xfId="0" applyNumberFormat="1" applyFont="1" applyFill="1" applyAlignment="1">
      <alignment horizontal="center"/>
    </xf>
    <xf numFmtId="3" fontId="48" fillId="0" borderId="0" xfId="0" applyNumberFormat="1" applyFont="1" applyAlignment="1">
      <alignment horizontal="center" vertical="center"/>
    </xf>
    <xf numFmtId="3" fontId="53" fillId="0" borderId="0" xfId="0" applyNumberFormat="1" applyFont="1" applyAlignment="1">
      <alignment horizontal="center"/>
    </xf>
    <xf numFmtId="0" fontId="61" fillId="0" borderId="1" xfId="425" applyFont="1" applyFill="1" applyBorder="1" applyAlignment="1" applyProtection="1">
      <alignment vertical="center"/>
    </xf>
    <xf numFmtId="3" fontId="72" fillId="0" borderId="13" xfId="410" applyNumberFormat="1" applyFont="1" applyFill="1" applyBorder="1" applyAlignment="1">
      <alignment horizontal="center" vertical="center"/>
    </xf>
    <xf numFmtId="3" fontId="77" fillId="0" borderId="0" xfId="0" applyNumberFormat="1" applyFont="1" applyAlignment="1">
      <alignment horizontal="center" vertical="center"/>
    </xf>
    <xf numFmtId="1" fontId="72" fillId="0" borderId="14" xfId="0" applyNumberFormat="1" applyFont="1" applyFill="1" applyBorder="1" applyAlignment="1">
      <alignment horizontal="center" vertical="center"/>
    </xf>
    <xf numFmtId="1" fontId="48" fillId="0" borderId="0" xfId="0" applyNumberFormat="1" applyFont="1" applyAlignment="1">
      <alignment horizontal="center"/>
    </xf>
    <xf numFmtId="0" fontId="61" fillId="0" borderId="1" xfId="0" applyFont="1" applyFill="1" applyBorder="1" applyAlignment="1" applyProtection="1">
      <alignment vertical="center"/>
    </xf>
    <xf numFmtId="177" fontId="47" fillId="0" borderId="0" xfId="410" applyNumberFormat="1" applyFont="1" applyAlignment="1">
      <alignment vertical="center"/>
    </xf>
    <xf numFmtId="171" fontId="61" fillId="0" borderId="16" xfId="432" applyNumberFormat="1" applyFont="1" applyFill="1" applyBorder="1" applyAlignment="1">
      <alignment horizontal="center" vertical="center"/>
    </xf>
    <xf numFmtId="3" fontId="61" fillId="0" borderId="0" xfId="0" applyNumberFormat="1" applyFont="1" applyFill="1" applyAlignment="1">
      <alignment horizontal="center"/>
    </xf>
    <xf numFmtId="3" fontId="57" fillId="0" borderId="14" xfId="0" applyNumberFormat="1" applyFont="1" applyFill="1" applyBorder="1" applyAlignment="1">
      <alignment horizontal="center" vertical="center"/>
    </xf>
    <xf numFmtId="3" fontId="61" fillId="0" borderId="16" xfId="0" applyNumberFormat="1" applyFont="1" applyFill="1" applyBorder="1" applyAlignment="1">
      <alignment horizontal="center" vertical="center"/>
    </xf>
    <xf numFmtId="171" fontId="61" fillId="0" borderId="1" xfId="433" applyNumberFormat="1" applyFont="1" applyFill="1" applyBorder="1" applyAlignment="1">
      <alignment horizontal="center" vertical="center"/>
    </xf>
    <xf numFmtId="171" fontId="61" fillId="0" borderId="16" xfId="433" applyNumberFormat="1" applyFont="1" applyFill="1" applyBorder="1" applyAlignment="1">
      <alignment horizontal="center" vertical="center"/>
    </xf>
    <xf numFmtId="3" fontId="61" fillId="0" borderId="1" xfId="411" applyNumberFormat="1" applyFont="1" applyFill="1" applyBorder="1" applyAlignment="1" applyProtection="1">
      <alignment horizontal="center" vertical="center"/>
    </xf>
    <xf numFmtId="0" fontId="61" fillId="0" borderId="1" xfId="411" applyFont="1" applyFill="1" applyBorder="1" applyAlignment="1" applyProtection="1">
      <alignment horizontal="left" vertical="center"/>
    </xf>
    <xf numFmtId="0" fontId="61" fillId="0" borderId="1" xfId="411" applyFont="1" applyFill="1" applyBorder="1" applyAlignment="1" applyProtection="1">
      <alignment horizontal="center" vertical="center"/>
    </xf>
    <xf numFmtId="3" fontId="61" fillId="0" borderId="1" xfId="411" applyNumberFormat="1" applyFont="1" applyFill="1" applyBorder="1" applyAlignment="1" applyProtection="1">
      <alignment horizontal="left" vertical="center"/>
    </xf>
    <xf numFmtId="165" fontId="48" fillId="0" borderId="0" xfId="411" applyNumberFormat="1" applyFont="1" applyFill="1" applyAlignment="1">
      <alignment horizontal="left" vertical="center"/>
    </xf>
    <xf numFmtId="0" fontId="48" fillId="0" borderId="0" xfId="0" applyFont="1" applyFill="1"/>
    <xf numFmtId="0" fontId="0" fillId="0" borderId="0" xfId="0" applyFill="1"/>
    <xf numFmtId="0" fontId="61" fillId="0" borderId="16" xfId="434" applyFont="1" applyFill="1" applyBorder="1" applyAlignment="1">
      <alignment vertical="center"/>
    </xf>
    <xf numFmtId="0" fontId="61" fillId="0" borderId="16" xfId="434" applyFont="1" applyFill="1" applyBorder="1" applyAlignment="1">
      <alignment horizontal="center" vertical="center"/>
    </xf>
    <xf numFmtId="0" fontId="61" fillId="0" borderId="1" xfId="434" applyFont="1" applyFill="1" applyBorder="1" applyAlignment="1">
      <alignment vertical="center"/>
    </xf>
    <xf numFmtId="0" fontId="61" fillId="0" borderId="1" xfId="434" applyFont="1" applyFill="1" applyBorder="1" applyAlignment="1">
      <alignment horizontal="center" vertical="center"/>
    </xf>
    <xf numFmtId="0" fontId="48" fillId="0" borderId="1" xfId="0" applyFont="1" applyFill="1" applyBorder="1" applyAlignment="1">
      <alignment horizontal="left" vertical="center"/>
    </xf>
    <xf numFmtId="171" fontId="61" fillId="0" borderId="1" xfId="434" applyNumberFormat="1" applyFont="1" applyFill="1" applyBorder="1" applyAlignment="1">
      <alignment horizontal="center" vertical="center"/>
    </xf>
    <xf numFmtId="1" fontId="61" fillId="0" borderId="1" xfId="434" applyNumberFormat="1" applyFont="1" applyFill="1" applyBorder="1" applyAlignment="1">
      <alignment horizontal="center" vertical="center"/>
    </xf>
    <xf numFmtId="1" fontId="61" fillId="0" borderId="16" xfId="436" applyNumberFormat="1" applyFont="1" applyFill="1" applyBorder="1" applyAlignment="1">
      <alignment horizontal="center" vertical="center"/>
    </xf>
    <xf numFmtId="171" fontId="61" fillId="0" borderId="16" xfId="436" applyNumberFormat="1" applyFont="1" applyFill="1" applyBorder="1" applyAlignment="1">
      <alignment horizontal="center" vertical="center"/>
    </xf>
    <xf numFmtId="171" fontId="61" fillId="0" borderId="1" xfId="436" applyNumberFormat="1" applyFont="1" applyFill="1" applyBorder="1" applyAlignment="1">
      <alignment horizontal="center" vertical="center"/>
    </xf>
    <xf numFmtId="0" fontId="61" fillId="0" borderId="16" xfId="437" applyFont="1" applyFill="1" applyBorder="1" applyAlignment="1">
      <alignment horizontal="left" vertical="center"/>
    </xf>
    <xf numFmtId="171" fontId="61" fillId="0" borderId="1" xfId="427" applyNumberFormat="1" applyFont="1" applyFill="1" applyBorder="1" applyAlignment="1">
      <alignment horizontal="center" vertical="center"/>
    </xf>
    <xf numFmtId="0" fontId="61" fillId="0" borderId="1" xfId="411" applyFont="1" applyFill="1" applyBorder="1" applyAlignment="1" applyProtection="1">
      <alignment vertical="center"/>
    </xf>
    <xf numFmtId="169" fontId="61" fillId="0" borderId="1" xfId="410" applyNumberFormat="1" applyFont="1" applyFill="1" applyBorder="1" applyAlignment="1" applyProtection="1">
      <alignment horizontal="left" vertical="center"/>
    </xf>
    <xf numFmtId="3" fontId="61" fillId="0" borderId="1" xfId="0" applyNumberFormat="1" applyFont="1" applyFill="1" applyBorder="1" applyAlignment="1">
      <alignment horizontal="left" vertical="center"/>
    </xf>
    <xf numFmtId="3" fontId="61" fillId="0" borderId="16" xfId="436" applyNumberFormat="1" applyFont="1" applyFill="1" applyBorder="1" applyAlignment="1">
      <alignment horizontal="center" vertical="center"/>
    </xf>
    <xf numFmtId="0" fontId="48" fillId="0" borderId="0" xfId="0" applyFont="1" applyAlignment="1">
      <alignment horizontal="center"/>
    </xf>
    <xf numFmtId="171" fontId="61" fillId="0" borderId="11" xfId="433" applyNumberFormat="1" applyFont="1" applyFill="1" applyBorder="1" applyAlignment="1">
      <alignment horizontal="center" vertical="center"/>
    </xf>
    <xf numFmtId="1" fontId="61" fillId="0" borderId="16" xfId="441" applyNumberFormat="1" applyFont="1" applyFill="1" applyBorder="1" applyAlignment="1">
      <alignment horizontal="center" vertical="center"/>
    </xf>
    <xf numFmtId="171" fontId="61" fillId="0" borderId="1" xfId="441" applyNumberFormat="1" applyFont="1" applyFill="1" applyBorder="1" applyAlignment="1">
      <alignment horizontal="center" vertical="center"/>
    </xf>
    <xf numFmtId="1" fontId="61" fillId="0" borderId="1" xfId="441" applyNumberFormat="1" applyFont="1" applyFill="1" applyBorder="1" applyAlignment="1">
      <alignment horizontal="center" vertical="center"/>
    </xf>
    <xf numFmtId="171" fontId="61" fillId="0" borderId="1" xfId="442" applyNumberFormat="1" applyFont="1" applyFill="1" applyBorder="1" applyAlignment="1">
      <alignment horizontal="center" vertical="center"/>
    </xf>
    <xf numFmtId="3" fontId="61" fillId="0" borderId="16" xfId="441" applyNumberFormat="1" applyFont="1" applyFill="1" applyBorder="1" applyAlignment="1">
      <alignment horizontal="center" vertical="center"/>
    </xf>
    <xf numFmtId="3" fontId="61" fillId="0" borderId="1" xfId="441" applyNumberFormat="1" applyFont="1" applyFill="1" applyBorder="1" applyAlignment="1">
      <alignment horizontal="center" vertical="center"/>
    </xf>
    <xf numFmtId="3" fontId="61" fillId="0" borderId="15" xfId="0" applyNumberFormat="1" applyFont="1" applyFill="1" applyBorder="1" applyAlignment="1">
      <alignment horizontal="center" vertical="center"/>
    </xf>
    <xf numFmtId="171" fontId="61" fillId="0" borderId="1" xfId="443" applyNumberFormat="1" applyFont="1" applyFill="1" applyBorder="1" applyAlignment="1">
      <alignment horizontal="center" vertical="center"/>
    </xf>
    <xf numFmtId="0" fontId="61" fillId="0" borderId="1" xfId="443" applyFont="1" applyFill="1" applyBorder="1" applyAlignment="1">
      <alignment vertical="center"/>
    </xf>
    <xf numFmtId="0" fontId="61" fillId="0" borderId="1" xfId="443" applyFont="1" applyFill="1" applyBorder="1" applyAlignment="1">
      <alignment horizontal="left" vertical="center"/>
    </xf>
    <xf numFmtId="1" fontId="61" fillId="0" borderId="1" xfId="443" applyNumberFormat="1" applyFont="1" applyFill="1" applyBorder="1" applyAlignment="1">
      <alignment horizontal="center" vertical="center"/>
    </xf>
    <xf numFmtId="0" fontId="61" fillId="0" borderId="16" xfId="443" applyFont="1" applyFill="1" applyBorder="1" applyAlignment="1">
      <alignment vertical="center"/>
    </xf>
    <xf numFmtId="0" fontId="61" fillId="0" borderId="16" xfId="443" applyFont="1" applyFill="1" applyBorder="1" applyAlignment="1">
      <alignment horizontal="left" vertical="center"/>
    </xf>
    <xf numFmtId="1" fontId="61" fillId="0" borderId="16" xfId="443" applyNumberFormat="1" applyFont="1" applyFill="1" applyBorder="1" applyAlignment="1">
      <alignment horizontal="center" vertical="center"/>
    </xf>
    <xf numFmtId="3" fontId="61" fillId="0" borderId="1" xfId="444" applyNumberFormat="1" applyFont="1" applyFill="1" applyBorder="1" applyAlignment="1" applyProtection="1">
      <alignment horizontal="center" vertical="center"/>
    </xf>
    <xf numFmtId="0" fontId="61" fillId="0" borderId="1" xfId="444" applyFont="1" applyFill="1" applyBorder="1" applyAlignment="1" applyProtection="1">
      <alignment horizontal="left" vertical="center"/>
    </xf>
    <xf numFmtId="0" fontId="61" fillId="0" borderId="1" xfId="444" applyFont="1" applyFill="1" applyBorder="1" applyAlignment="1" applyProtection="1">
      <alignment vertical="center"/>
    </xf>
    <xf numFmtId="0" fontId="61" fillId="0" borderId="1" xfId="444" applyFont="1" applyFill="1" applyBorder="1" applyAlignment="1" applyProtection="1">
      <alignment horizontal="center" vertical="center"/>
    </xf>
    <xf numFmtId="178" fontId="61" fillId="0" borderId="1" xfId="411" applyNumberFormat="1" applyFont="1" applyFill="1" applyBorder="1" applyAlignment="1" applyProtection="1">
      <alignment horizontal="center" vertical="center"/>
    </xf>
    <xf numFmtId="178" fontId="61" fillId="0" borderId="0" xfId="411" applyNumberFormat="1" applyFont="1" applyFill="1" applyBorder="1" applyAlignment="1" applyProtection="1">
      <alignment horizontal="center" vertical="center"/>
    </xf>
    <xf numFmtId="4" fontId="58" fillId="0" borderId="0" xfId="0" applyNumberFormat="1" applyFont="1" applyBorder="1" applyAlignment="1">
      <alignment horizontal="left"/>
    </xf>
    <xf numFmtId="170" fontId="47" fillId="0" borderId="0" xfId="0" applyNumberFormat="1" applyFont="1" applyBorder="1" applyAlignment="1">
      <alignment horizontal="left"/>
    </xf>
    <xf numFmtId="3" fontId="46" fillId="0" borderId="0" xfId="0" applyNumberFormat="1" applyFont="1" applyAlignment="1">
      <alignment horizontal="center"/>
    </xf>
    <xf numFmtId="3" fontId="61" fillId="0" borderId="1" xfId="443" applyNumberFormat="1" applyFont="1" applyFill="1" applyBorder="1" applyAlignment="1">
      <alignment horizontal="center" vertical="center"/>
    </xf>
    <xf numFmtId="3" fontId="61" fillId="0" borderId="16" xfId="443" applyNumberFormat="1" applyFont="1" applyFill="1" applyBorder="1" applyAlignment="1">
      <alignment horizontal="center" vertical="center"/>
    </xf>
    <xf numFmtId="0" fontId="61" fillId="0" borderId="0" xfId="0" applyFont="1" applyFill="1" applyBorder="1" applyAlignment="1">
      <alignment horizontal="left" vertical="center"/>
    </xf>
    <xf numFmtId="0" fontId="61" fillId="0" borderId="16" xfId="445" applyFont="1" applyFill="1" applyBorder="1" applyAlignment="1">
      <alignment vertical="center"/>
    </xf>
    <xf numFmtId="1" fontId="61" fillId="0" borderId="16" xfId="445" applyNumberFormat="1" applyFont="1" applyFill="1" applyBorder="1" applyAlignment="1">
      <alignment horizontal="center" vertical="center"/>
    </xf>
    <xf numFmtId="171" fontId="61" fillId="0" borderId="1" xfId="445" applyNumberFormat="1" applyFont="1" applyFill="1" applyBorder="1" applyAlignment="1">
      <alignment horizontal="center" vertical="center"/>
    </xf>
    <xf numFmtId="1" fontId="61" fillId="0" borderId="1" xfId="445" applyNumberFormat="1" applyFont="1" applyFill="1" applyBorder="1" applyAlignment="1">
      <alignment horizontal="center" vertical="center"/>
    </xf>
    <xf numFmtId="0" fontId="61" fillId="0" borderId="1" xfId="445" applyFont="1" applyFill="1" applyBorder="1" applyAlignment="1">
      <alignment vertical="center"/>
    </xf>
    <xf numFmtId="171" fontId="61" fillId="0" borderId="12" xfId="433" applyNumberFormat="1" applyFont="1" applyFill="1" applyBorder="1" applyAlignment="1">
      <alignment horizontal="center" vertical="center"/>
    </xf>
    <xf numFmtId="171" fontId="61" fillId="0" borderId="12" xfId="443" applyNumberFormat="1" applyFont="1" applyFill="1" applyBorder="1" applyAlignment="1">
      <alignment horizontal="center" vertical="center"/>
    </xf>
    <xf numFmtId="0" fontId="61" fillId="0" borderId="0" xfId="0" applyFont="1" applyBorder="1"/>
    <xf numFmtId="171" fontId="61" fillId="0" borderId="0" xfId="411" applyNumberFormat="1" applyFont="1" applyFill="1" applyBorder="1" applyAlignment="1" applyProtection="1">
      <alignment horizontal="center" vertical="center"/>
    </xf>
    <xf numFmtId="176" fontId="57" fillId="0" borderId="0" xfId="0" applyNumberFormat="1" applyFont="1" applyBorder="1" applyAlignment="1">
      <alignment horizontal="left"/>
    </xf>
    <xf numFmtId="3" fontId="61" fillId="0" borderId="16" xfId="445" applyNumberFormat="1" applyFont="1" applyFill="1" applyBorder="1" applyAlignment="1">
      <alignment horizontal="center" vertical="center"/>
    </xf>
    <xf numFmtId="3" fontId="61" fillId="0" borderId="1" xfId="445" applyNumberFormat="1" applyFont="1" applyFill="1" applyBorder="1" applyAlignment="1">
      <alignment horizontal="center" vertical="center"/>
    </xf>
    <xf numFmtId="3" fontId="61" fillId="0" borderId="17" xfId="410" applyNumberFormat="1" applyFont="1" applyFill="1" applyBorder="1" applyAlignment="1">
      <alignment horizontal="center" vertical="center"/>
    </xf>
    <xf numFmtId="0" fontId="61" fillId="0" borderId="0" xfId="412" applyFont="1" applyFill="1" applyBorder="1" applyAlignment="1">
      <alignment horizontal="left" vertical="center"/>
    </xf>
    <xf numFmtId="171" fontId="61" fillId="0" borderId="16" xfId="443" applyNumberFormat="1" applyFont="1" applyFill="1" applyBorder="1" applyAlignment="1">
      <alignment horizontal="center" vertical="center"/>
    </xf>
    <xf numFmtId="0" fontId="61" fillId="0" borderId="0" xfId="425" applyFont="1" applyFill="1" applyBorder="1" applyAlignment="1" applyProtection="1">
      <alignment horizontal="left" vertical="center"/>
    </xf>
    <xf numFmtId="0" fontId="61" fillId="0" borderId="0" xfId="425" applyFont="1" applyFill="1" applyBorder="1" applyAlignment="1" applyProtection="1">
      <alignment vertical="center"/>
    </xf>
    <xf numFmtId="0" fontId="61" fillId="0" borderId="0" xfId="425" applyFont="1" applyFill="1" applyBorder="1" applyAlignment="1" applyProtection="1">
      <alignment horizontal="center" vertical="center"/>
    </xf>
    <xf numFmtId="3" fontId="61" fillId="0" borderId="0" xfId="425" applyNumberFormat="1" applyFont="1" applyFill="1" applyBorder="1" applyAlignment="1" applyProtection="1">
      <alignment horizontal="center" vertical="center"/>
    </xf>
    <xf numFmtId="0" fontId="0" fillId="0" borderId="0" xfId="0" applyBorder="1"/>
    <xf numFmtId="0" fontId="72" fillId="0" borderId="1" xfId="0" applyFont="1" applyFill="1" applyBorder="1" applyAlignment="1">
      <alignment horizontal="right"/>
    </xf>
    <xf numFmtId="0" fontId="48" fillId="0" borderId="1" xfId="0" applyFont="1" applyFill="1" applyBorder="1" applyAlignment="1">
      <alignment horizontal="right"/>
    </xf>
    <xf numFmtId="3" fontId="48" fillId="0" borderId="1" xfId="0" applyNumberFormat="1" applyFont="1" applyBorder="1" applyAlignment="1">
      <alignment horizontal="left"/>
    </xf>
    <xf numFmtId="3" fontId="72" fillId="0" borderId="1" xfId="0" applyNumberFormat="1" applyFont="1" applyBorder="1" applyAlignment="1">
      <alignment horizontal="left"/>
    </xf>
    <xf numFmtId="1" fontId="61" fillId="0" borderId="1" xfId="446" applyNumberFormat="1" applyFont="1" applyFill="1" applyBorder="1" applyAlignment="1">
      <alignment horizontal="center" vertical="center"/>
    </xf>
    <xf numFmtId="171" fontId="61" fillId="0" borderId="1" xfId="446" applyNumberFormat="1" applyFont="1" applyFill="1" applyBorder="1" applyAlignment="1">
      <alignment horizontal="center" vertical="center"/>
    </xf>
    <xf numFmtId="0" fontId="61" fillId="0" borderId="1" xfId="446" applyFont="1" applyFill="1" applyBorder="1" applyAlignment="1">
      <alignment vertical="center"/>
    </xf>
    <xf numFmtId="1" fontId="61" fillId="0" borderId="16" xfId="446" applyNumberFormat="1" applyFont="1" applyFill="1" applyBorder="1" applyAlignment="1">
      <alignment horizontal="center" vertical="center"/>
    </xf>
    <xf numFmtId="171" fontId="61" fillId="0" borderId="16" xfId="446" applyNumberFormat="1" applyFont="1" applyFill="1" applyBorder="1" applyAlignment="1">
      <alignment horizontal="center" vertical="center"/>
    </xf>
    <xf numFmtId="169" fontId="61" fillId="0" borderId="16" xfId="410" applyNumberFormat="1" applyFont="1" applyFill="1" applyBorder="1" applyAlignment="1">
      <alignment horizontal="center" vertical="center"/>
    </xf>
    <xf numFmtId="1" fontId="61" fillId="0" borderId="0" xfId="0" applyNumberFormat="1" applyFont="1" applyFill="1" applyBorder="1" applyAlignment="1">
      <alignment horizontal="center" vertical="center"/>
    </xf>
    <xf numFmtId="3" fontId="61" fillId="0" borderId="1" xfId="444" applyNumberFormat="1" applyFont="1" applyFill="1" applyBorder="1" applyAlignment="1" applyProtection="1">
      <alignment horizontal="left" vertical="center"/>
    </xf>
    <xf numFmtId="0" fontId="46" fillId="0" borderId="0" xfId="0" applyFont="1" applyFill="1"/>
    <xf numFmtId="3" fontId="61" fillId="0" borderId="1" xfId="446" applyNumberFormat="1" applyFont="1" applyFill="1" applyBorder="1" applyAlignment="1">
      <alignment horizontal="center" vertical="center"/>
    </xf>
    <xf numFmtId="3" fontId="61" fillId="0" borderId="16" xfId="446" applyNumberFormat="1" applyFont="1" applyFill="1" applyBorder="1" applyAlignment="1">
      <alignment horizontal="center" vertical="center"/>
    </xf>
    <xf numFmtId="0" fontId="74" fillId="0" borderId="1" xfId="0" applyFont="1" applyBorder="1" applyAlignment="1">
      <alignment horizontal="center" vertical="center"/>
    </xf>
    <xf numFmtId="0" fontId="61" fillId="0" borderId="1" xfId="446" applyFont="1" applyFill="1" applyBorder="1" applyAlignment="1">
      <alignment horizontal="center" vertical="center"/>
    </xf>
    <xf numFmtId="0" fontId="61" fillId="0" borderId="16" xfId="446" applyFont="1" applyFill="1" applyBorder="1" applyAlignment="1">
      <alignment vertical="center"/>
    </xf>
    <xf numFmtId="0" fontId="61" fillId="0" borderId="16" xfId="446" applyFont="1" applyFill="1" applyBorder="1" applyAlignment="1">
      <alignment horizontal="center" vertical="center"/>
    </xf>
    <xf numFmtId="3" fontId="61" fillId="0" borderId="16" xfId="444" applyNumberFormat="1" applyFont="1" applyFill="1" applyBorder="1" applyAlignment="1" applyProtection="1">
      <alignment horizontal="center" vertical="center"/>
    </xf>
    <xf numFmtId="0" fontId="61" fillId="0" borderId="16" xfId="411" applyNumberFormat="1" applyFont="1" applyFill="1" applyBorder="1" applyAlignment="1" applyProtection="1">
      <alignment horizontal="left" vertical="center"/>
    </xf>
    <xf numFmtId="0" fontId="61" fillId="0" borderId="16" xfId="444" applyFont="1" applyFill="1" applyBorder="1" applyAlignment="1" applyProtection="1">
      <alignment horizontal="left" vertical="center"/>
    </xf>
    <xf numFmtId="0" fontId="61" fillId="0" borderId="16" xfId="411" applyNumberFormat="1" applyFont="1" applyFill="1" applyBorder="1" applyAlignment="1" applyProtection="1">
      <alignment horizontal="center" vertical="center"/>
    </xf>
    <xf numFmtId="171" fontId="61" fillId="0" borderId="11" xfId="443" applyNumberFormat="1" applyFont="1" applyFill="1" applyBorder="1" applyAlignment="1">
      <alignment horizontal="center" vertical="center"/>
    </xf>
    <xf numFmtId="171" fontId="61" fillId="0" borderId="17" xfId="443" applyNumberFormat="1" applyFont="1" applyFill="1" applyBorder="1" applyAlignment="1">
      <alignment horizontal="center" vertical="center"/>
    </xf>
    <xf numFmtId="3" fontId="53" fillId="0" borderId="0" xfId="0" applyNumberFormat="1" applyFont="1" applyFill="1" applyAlignment="1">
      <alignment horizontal="center"/>
    </xf>
    <xf numFmtId="3" fontId="61" fillId="0" borderId="0" xfId="410" applyNumberFormat="1" applyFont="1" applyFill="1" applyAlignment="1">
      <alignment horizontal="center"/>
    </xf>
    <xf numFmtId="0" fontId="61" fillId="0" borderId="16" xfId="436" applyFont="1" applyFill="1" applyBorder="1" applyAlignment="1">
      <alignment vertical="center"/>
    </xf>
    <xf numFmtId="0" fontId="61" fillId="0" borderId="1" xfId="0" applyFont="1" applyFill="1" applyBorder="1" applyAlignment="1">
      <alignment horizontal="center"/>
    </xf>
    <xf numFmtId="0" fontId="61" fillId="0" borderId="1" xfId="447" applyFont="1" applyFill="1" applyBorder="1" applyAlignment="1">
      <alignment vertical="center"/>
    </xf>
    <xf numFmtId="0" fontId="61" fillId="0" borderId="1" xfId="447" applyFont="1" applyFill="1" applyBorder="1" applyAlignment="1">
      <alignment horizontal="center" vertical="center"/>
    </xf>
    <xf numFmtId="1" fontId="61" fillId="0" borderId="1" xfId="447" applyNumberFormat="1" applyFont="1" applyFill="1" applyBorder="1" applyAlignment="1">
      <alignment horizontal="center" vertical="center"/>
    </xf>
    <xf numFmtId="171" fontId="61" fillId="0" borderId="1" xfId="447" applyNumberFormat="1" applyFont="1" applyFill="1" applyBorder="1" applyAlignment="1">
      <alignment horizontal="center" vertical="center"/>
    </xf>
    <xf numFmtId="0" fontId="61" fillId="0" borderId="16" xfId="447" applyFont="1" applyFill="1" applyBorder="1" applyAlignment="1">
      <alignment vertical="center"/>
    </xf>
    <xf numFmtId="0" fontId="61" fillId="0" borderId="16" xfId="447" applyFont="1" applyFill="1" applyBorder="1" applyAlignment="1">
      <alignment horizontal="center" vertical="center"/>
    </xf>
    <xf numFmtId="1" fontId="61" fillId="0" borderId="16" xfId="447" applyNumberFormat="1" applyFont="1" applyFill="1" applyBorder="1" applyAlignment="1">
      <alignment horizontal="center" vertical="center"/>
    </xf>
    <xf numFmtId="0" fontId="61" fillId="0" borderId="11" xfId="0" applyFont="1" applyFill="1" applyBorder="1" applyAlignment="1" applyProtection="1">
      <alignment horizontal="left" vertical="center"/>
    </xf>
    <xf numFmtId="3" fontId="61" fillId="0" borderId="16" xfId="411" applyNumberFormat="1" applyFont="1" applyFill="1" applyBorder="1" applyAlignment="1" applyProtection="1">
      <alignment horizontal="center" vertical="center"/>
    </xf>
    <xf numFmtId="0" fontId="61" fillId="0" borderId="16" xfId="411" applyFont="1" applyFill="1" applyBorder="1" applyAlignment="1" applyProtection="1">
      <alignment horizontal="left" vertical="center"/>
    </xf>
    <xf numFmtId="0" fontId="61" fillId="0" borderId="16" xfId="411" applyNumberFormat="1" applyFont="1" applyFill="1" applyBorder="1" applyAlignment="1">
      <alignment horizontal="left" vertical="center"/>
    </xf>
    <xf numFmtId="0" fontId="61" fillId="0" borderId="16" xfId="411" applyFont="1" applyFill="1" applyBorder="1" applyAlignment="1" applyProtection="1">
      <alignment vertical="center"/>
    </xf>
    <xf numFmtId="0" fontId="61" fillId="0" borderId="17" xfId="0" applyFont="1" applyFill="1" applyBorder="1" applyAlignment="1" applyProtection="1">
      <alignment horizontal="left" vertical="center"/>
    </xf>
    <xf numFmtId="0" fontId="61" fillId="0" borderId="16" xfId="411" applyFont="1" applyFill="1" applyBorder="1" applyAlignment="1" applyProtection="1">
      <alignment horizontal="center" vertical="center"/>
    </xf>
    <xf numFmtId="3" fontId="61" fillId="0" borderId="0" xfId="411" applyNumberFormat="1" applyFont="1" applyFill="1" applyBorder="1" applyAlignment="1" applyProtection="1">
      <alignment horizontal="center" vertical="center"/>
    </xf>
    <xf numFmtId="0" fontId="61" fillId="0" borderId="0" xfId="411" applyFont="1" applyFill="1" applyBorder="1" applyAlignment="1" applyProtection="1">
      <alignment horizontal="left" vertical="center"/>
    </xf>
    <xf numFmtId="0" fontId="61" fillId="0" borderId="0" xfId="411" applyFont="1" applyFill="1" applyBorder="1" applyAlignment="1" applyProtection="1">
      <alignment vertical="center"/>
    </xf>
    <xf numFmtId="0" fontId="61" fillId="0" borderId="0" xfId="411" applyFont="1" applyFill="1" applyBorder="1" applyAlignment="1" applyProtection="1">
      <alignment horizontal="center" vertical="center"/>
    </xf>
    <xf numFmtId="3" fontId="61" fillId="0" borderId="1" xfId="447" applyNumberFormat="1" applyFont="1" applyFill="1" applyBorder="1" applyAlignment="1">
      <alignment horizontal="center" vertical="center"/>
    </xf>
    <xf numFmtId="3" fontId="61" fillId="0" borderId="16" xfId="447" applyNumberFormat="1" applyFont="1" applyFill="1" applyBorder="1" applyAlignment="1">
      <alignment horizontal="center" vertical="center"/>
    </xf>
    <xf numFmtId="0" fontId="61" fillId="0" borderId="16" xfId="0" applyFont="1" applyFill="1" applyBorder="1" applyAlignment="1">
      <alignment horizontal="center"/>
    </xf>
    <xf numFmtId="0" fontId="61" fillId="0" borderId="16" xfId="436" applyFont="1" applyFill="1" applyBorder="1" applyAlignment="1">
      <alignment horizontal="left" vertical="center"/>
    </xf>
    <xf numFmtId="171" fontId="61" fillId="0" borderId="16" xfId="447" applyNumberFormat="1" applyFont="1" applyFill="1" applyBorder="1" applyAlignment="1">
      <alignment horizontal="center" vertical="center"/>
    </xf>
    <xf numFmtId="0" fontId="61" fillId="0" borderId="16" xfId="441" applyFont="1" applyFill="1" applyBorder="1" applyAlignment="1">
      <alignment vertical="center"/>
    </xf>
    <xf numFmtId="0" fontId="61" fillId="0" borderId="16" xfId="441" applyFont="1" applyFill="1" applyBorder="1" applyAlignment="1">
      <alignment horizontal="left" vertical="center"/>
    </xf>
    <xf numFmtId="14" fontId="61" fillId="0" borderId="1" xfId="0" applyNumberFormat="1" applyFont="1" applyFill="1" applyBorder="1" applyAlignment="1">
      <alignment horizontal="center" vertical="center"/>
    </xf>
    <xf numFmtId="3" fontId="61" fillId="0" borderId="1" xfId="434" applyNumberFormat="1" applyFont="1" applyFill="1" applyBorder="1" applyAlignment="1">
      <alignment horizontal="center" vertical="center"/>
    </xf>
    <xf numFmtId="0" fontId="78" fillId="0" borderId="1" xfId="0" applyFont="1" applyFill="1" applyBorder="1"/>
    <xf numFmtId="1" fontId="61" fillId="0" borderId="16" xfId="438" applyNumberFormat="1" applyFont="1" applyFill="1" applyBorder="1" applyAlignment="1">
      <alignment horizontal="center" vertical="center"/>
    </xf>
    <xf numFmtId="0" fontId="61" fillId="0" borderId="16" xfId="429" applyFont="1" applyFill="1" applyBorder="1" applyAlignment="1">
      <alignment vertical="center"/>
    </xf>
    <xf numFmtId="0" fontId="61" fillId="0" borderId="16" xfId="429" applyFont="1" applyFill="1" applyBorder="1" applyAlignment="1">
      <alignment horizontal="center" vertical="center"/>
    </xf>
    <xf numFmtId="1" fontId="61" fillId="0" borderId="16" xfId="429" applyNumberFormat="1" applyFont="1" applyFill="1" applyBorder="1" applyAlignment="1">
      <alignment horizontal="center" vertical="center"/>
    </xf>
    <xf numFmtId="0" fontId="61" fillId="0" borderId="0" xfId="0" applyFont="1" applyFill="1" applyBorder="1" applyAlignment="1">
      <alignment vertical="center"/>
    </xf>
    <xf numFmtId="0" fontId="61" fillId="0" borderId="0" xfId="446" applyFont="1" applyFill="1" applyBorder="1" applyAlignment="1">
      <alignment vertical="center"/>
    </xf>
    <xf numFmtId="0" fontId="61" fillId="0" borderId="0" xfId="446" applyFont="1" applyFill="1" applyBorder="1" applyAlignment="1">
      <alignment horizontal="center" vertical="center"/>
    </xf>
    <xf numFmtId="1" fontId="61" fillId="0" borderId="0" xfId="446" applyNumberFormat="1" applyFont="1" applyFill="1" applyBorder="1" applyAlignment="1">
      <alignment horizontal="center" vertical="center"/>
    </xf>
    <xf numFmtId="171" fontId="61" fillId="0" borderId="0" xfId="446" applyNumberFormat="1" applyFont="1" applyFill="1" applyBorder="1" applyAlignment="1">
      <alignment horizontal="center" vertical="center"/>
    </xf>
    <xf numFmtId="171" fontId="61" fillId="0" borderId="1" xfId="432" applyNumberFormat="1" applyFont="1" applyFill="1" applyBorder="1" applyAlignment="1">
      <alignment horizontal="center" vertical="center"/>
    </xf>
    <xf numFmtId="1" fontId="61" fillId="0" borderId="1" xfId="419" applyNumberFormat="1" applyFont="1" applyFill="1" applyBorder="1" applyAlignment="1">
      <alignment horizontal="center" vertical="center"/>
    </xf>
    <xf numFmtId="1" fontId="61" fillId="0" borderId="16" xfId="434" applyNumberFormat="1" applyFont="1" applyFill="1" applyBorder="1" applyAlignment="1">
      <alignment horizontal="center" vertical="center"/>
    </xf>
    <xf numFmtId="3" fontId="61" fillId="0" borderId="16" xfId="438" applyNumberFormat="1" applyFont="1" applyFill="1" applyBorder="1" applyAlignment="1">
      <alignment horizontal="center" vertical="center"/>
    </xf>
    <xf numFmtId="3" fontId="61" fillId="0" borderId="16" xfId="429" applyNumberFormat="1" applyFont="1" applyFill="1" applyBorder="1" applyAlignment="1">
      <alignment horizontal="center" vertical="center"/>
    </xf>
    <xf numFmtId="3" fontId="61" fillId="0" borderId="16" xfId="434" applyNumberFormat="1" applyFont="1" applyFill="1" applyBorder="1" applyAlignment="1">
      <alignment horizontal="center" vertical="center"/>
    </xf>
    <xf numFmtId="3" fontId="61" fillId="0" borderId="0" xfId="446" applyNumberFormat="1" applyFont="1" applyFill="1" applyBorder="1" applyAlignment="1">
      <alignment horizontal="center" vertical="center"/>
    </xf>
    <xf numFmtId="3" fontId="61" fillId="0" borderId="17" xfId="419" applyNumberFormat="1" applyFont="1" applyFill="1" applyBorder="1" applyAlignment="1">
      <alignment horizontal="center" vertical="center"/>
    </xf>
    <xf numFmtId="0" fontId="61" fillId="0" borderId="0" xfId="0" applyFont="1" applyFill="1" applyBorder="1"/>
    <xf numFmtId="0" fontId="61" fillId="0" borderId="16" xfId="445" applyFont="1" applyFill="1" applyBorder="1" applyAlignment="1">
      <alignment horizontal="left" vertical="center"/>
    </xf>
    <xf numFmtId="14" fontId="61" fillId="0" borderId="16" xfId="441" applyNumberFormat="1" applyFont="1" applyFill="1" applyBorder="1" applyAlignment="1">
      <alignment horizontal="left" vertical="center"/>
    </xf>
    <xf numFmtId="0" fontId="61" fillId="0" borderId="1" xfId="445" applyFont="1" applyFill="1" applyBorder="1" applyAlignment="1">
      <alignment horizontal="left" vertical="center"/>
    </xf>
    <xf numFmtId="0" fontId="61" fillId="0" borderId="1" xfId="446" applyFont="1" applyFill="1" applyBorder="1" applyAlignment="1">
      <alignment horizontal="left" vertical="center"/>
    </xf>
    <xf numFmtId="175" fontId="76" fillId="0" borderId="0" xfId="0" applyNumberFormat="1" applyFont="1" applyFill="1" applyAlignment="1">
      <alignment horizontal="left"/>
    </xf>
    <xf numFmtId="165" fontId="53" fillId="0" borderId="0" xfId="0" applyNumberFormat="1" applyFont="1" applyFill="1" applyAlignment="1">
      <alignment horizontal="left"/>
    </xf>
    <xf numFmtId="179" fontId="53" fillId="0" borderId="0" xfId="0" applyNumberFormat="1" applyFont="1" applyFill="1" applyAlignment="1">
      <alignment horizontal="left"/>
    </xf>
    <xf numFmtId="170" fontId="53" fillId="0" borderId="0" xfId="0" applyNumberFormat="1" applyFont="1" applyFill="1" applyAlignment="1">
      <alignment horizontal="left"/>
    </xf>
    <xf numFmtId="180" fontId="53" fillId="0" borderId="0" xfId="0" applyNumberFormat="1" applyFont="1" applyFill="1" applyAlignment="1">
      <alignment horizontal="left"/>
    </xf>
    <xf numFmtId="0" fontId="55" fillId="0" borderId="0" xfId="0" applyFont="1" applyAlignment="1">
      <alignment horizontal="right" vertical="center" wrapText="1"/>
    </xf>
    <xf numFmtId="0" fontId="54" fillId="0" borderId="0" xfId="0" applyFont="1" applyAlignment="1">
      <alignment horizontal="right" vertical="center" wrapText="1"/>
    </xf>
    <xf numFmtId="0" fontId="49" fillId="0" borderId="0" xfId="0" applyFont="1" applyAlignment="1">
      <alignment horizontal="center" vertical="center"/>
    </xf>
    <xf numFmtId="0" fontId="51" fillId="0" borderId="0" xfId="0" applyFont="1" applyAlignment="1">
      <alignment horizontal="center"/>
    </xf>
    <xf numFmtId="0" fontId="49" fillId="0" borderId="0" xfId="0" applyFont="1" applyBorder="1" applyAlignment="1">
      <alignment horizontal="left"/>
    </xf>
    <xf numFmtId="3" fontId="49" fillId="0" borderId="0" xfId="410" applyNumberFormat="1" applyFont="1" applyBorder="1" applyAlignment="1">
      <alignment horizontal="center" vertical="center"/>
    </xf>
    <xf numFmtId="49" fontId="49" fillId="0" borderId="0" xfId="0" applyNumberFormat="1" applyFont="1" applyBorder="1" applyAlignment="1">
      <alignment horizontal="center" vertical="center"/>
    </xf>
    <xf numFmtId="0" fontId="52" fillId="0" borderId="0" xfId="0" applyFont="1" applyFill="1" applyAlignment="1">
      <alignment horizontal="center"/>
    </xf>
    <xf numFmtId="0" fontId="61" fillId="0" borderId="11" xfId="0" applyFont="1" applyBorder="1" applyAlignment="1">
      <alignment horizontal="left"/>
    </xf>
    <xf numFmtId="0" fontId="61" fillId="0" borderId="12" xfId="0" applyFont="1" applyBorder="1" applyAlignment="1">
      <alignment horizontal="left"/>
    </xf>
    <xf numFmtId="0" fontId="61" fillId="0" borderId="1" xfId="0" applyFont="1" applyBorder="1" applyAlignment="1">
      <alignment horizontal="left" vertical="center"/>
    </xf>
    <xf numFmtId="0" fontId="62" fillId="0" borderId="1" xfId="0" applyFont="1" applyBorder="1" applyAlignment="1">
      <alignment horizontal="left" vertical="center"/>
    </xf>
    <xf numFmtId="0" fontId="58" fillId="0" borderId="1" xfId="0" applyFont="1" applyBorder="1" applyAlignment="1">
      <alignment horizontal="left" vertical="center"/>
    </xf>
    <xf numFmtId="3" fontId="52" fillId="0" borderId="0" xfId="0" applyNumberFormat="1" applyFont="1" applyAlignment="1">
      <alignment horizontal="center"/>
    </xf>
    <xf numFmtId="0" fontId="49" fillId="0" borderId="0" xfId="0" applyFont="1" applyAlignment="1">
      <alignment horizontal="right" vertical="center"/>
    </xf>
    <xf numFmtId="169" fontId="49" fillId="0" borderId="0" xfId="410" applyNumberFormat="1" applyFont="1" applyFill="1" applyAlignment="1">
      <alignment horizontal="left" vertical="center"/>
    </xf>
    <xf numFmtId="49" fontId="49" fillId="0" borderId="0" xfId="0" applyNumberFormat="1" applyFont="1" applyFill="1" applyAlignment="1">
      <alignment horizontal="left" vertical="center"/>
    </xf>
  </cellXfs>
  <cellStyles count="448">
    <cellStyle name="20% - Accent1 2" xfId="2"/>
    <cellStyle name="20% - Accent2 2" xfId="3"/>
    <cellStyle name="20% - Accent3 2" xfId="4"/>
    <cellStyle name="20% - Accent4 2" xfId="5"/>
    <cellStyle name="20% - Accent5 2" xfId="6"/>
    <cellStyle name="20% - Accent6 2" xfId="7"/>
    <cellStyle name="20% - Énfasis1" xfId="8"/>
    <cellStyle name="20% - Énfasis2" xfId="9"/>
    <cellStyle name="20% - Énfasis3" xfId="10"/>
    <cellStyle name="20% - Énfasis4" xfId="11"/>
    <cellStyle name="20% - Énfasis5" xfId="12"/>
    <cellStyle name="20% - Énfasis6" xfId="13"/>
    <cellStyle name="20% - Акцент1 2" xfId="14"/>
    <cellStyle name="20% - Акцент1 3" xfId="15"/>
    <cellStyle name="20% - Акцент1 4" xfId="16"/>
    <cellStyle name="20% - Акцент1 5" xfId="17"/>
    <cellStyle name="20% - Акцент2 2" xfId="18"/>
    <cellStyle name="20% - Акцент2 3" xfId="19"/>
    <cellStyle name="20% - Акцент2 4" xfId="20"/>
    <cellStyle name="20% - Акцент2 5" xfId="21"/>
    <cellStyle name="20% - Акцент3 2" xfId="22"/>
    <cellStyle name="20% - Акцент3 3" xfId="23"/>
    <cellStyle name="20% - Акцент3 4" xfId="24"/>
    <cellStyle name="20% - Акцент3 5" xfId="25"/>
    <cellStyle name="20% - Акцент4 2" xfId="26"/>
    <cellStyle name="20% - Акцент4 3" xfId="27"/>
    <cellStyle name="20% - Акцент4 4" xfId="28"/>
    <cellStyle name="20% - Акцент4 5" xfId="29"/>
    <cellStyle name="20% - Акцент5 2" xfId="30"/>
    <cellStyle name="20% - Акцент5 3" xfId="31"/>
    <cellStyle name="20% - Акцент5 4" xfId="32"/>
    <cellStyle name="20% - Акцент5 5" xfId="33"/>
    <cellStyle name="20% - Акцент6 2" xfId="34"/>
    <cellStyle name="20% - Акцент6 3" xfId="35"/>
    <cellStyle name="20% - Акцент6 4" xfId="36"/>
    <cellStyle name="20% - Акцент6 5" xfId="37"/>
    <cellStyle name="40% - Accent1 2" xfId="38"/>
    <cellStyle name="40% - Accent2 2" xfId="39"/>
    <cellStyle name="40% - Accent3 2" xfId="40"/>
    <cellStyle name="40% - Accent4 2" xfId="41"/>
    <cellStyle name="40% - Accent5 2" xfId="42"/>
    <cellStyle name="40% - Accent6 2" xfId="43"/>
    <cellStyle name="40% - Énfasis1" xfId="44"/>
    <cellStyle name="40% - Énfasis2" xfId="45"/>
    <cellStyle name="40% - Énfasis3" xfId="46"/>
    <cellStyle name="40% - Énfasis4" xfId="47"/>
    <cellStyle name="40% - Énfasis5" xfId="48"/>
    <cellStyle name="40% - Énfasis6" xfId="49"/>
    <cellStyle name="40% - Акцент1 2" xfId="50"/>
    <cellStyle name="40% - Акцент1 3" xfId="51"/>
    <cellStyle name="40% - Акцент1 4" xfId="52"/>
    <cellStyle name="40% - Акцент1 5" xfId="53"/>
    <cellStyle name="40% - Акцент2 2" xfId="54"/>
    <cellStyle name="40% - Акцент2 3" xfId="55"/>
    <cellStyle name="40% - Акцент2 4" xfId="56"/>
    <cellStyle name="40% - Акцент2 5" xfId="57"/>
    <cellStyle name="40% - Акцент3 2" xfId="58"/>
    <cellStyle name="40% - Акцент3 3" xfId="59"/>
    <cellStyle name="40% - Акцент3 4" xfId="60"/>
    <cellStyle name="40% - Акцент3 5" xfId="61"/>
    <cellStyle name="40% - Акцент4 2" xfId="62"/>
    <cellStyle name="40% - Акцент4 3" xfId="63"/>
    <cellStyle name="40% - Акцент4 4" xfId="64"/>
    <cellStyle name="40% - Акцент4 5" xfId="65"/>
    <cellStyle name="40% - Акцент5 2" xfId="66"/>
    <cellStyle name="40% - Акцент5 3" xfId="67"/>
    <cellStyle name="40% - Акцент5 4" xfId="68"/>
    <cellStyle name="40% - Акцент5 5" xfId="69"/>
    <cellStyle name="40% - Акцент6 2" xfId="70"/>
    <cellStyle name="40% - Акцент6 3" xfId="71"/>
    <cellStyle name="40% - Акцент6 4" xfId="72"/>
    <cellStyle name="40% - Акцент6 5" xfId="73"/>
    <cellStyle name="60% - Accent1 2" xfId="74"/>
    <cellStyle name="60% - Accent2 2" xfId="75"/>
    <cellStyle name="60% - Accent3 2" xfId="76"/>
    <cellStyle name="60% - Accent4 2" xfId="77"/>
    <cellStyle name="60% - Accent5 2" xfId="78"/>
    <cellStyle name="60% - Accent6 2" xfId="79"/>
    <cellStyle name="60% - Énfasis1" xfId="80"/>
    <cellStyle name="60% - Énfasis2" xfId="81"/>
    <cellStyle name="60% - Énfasis3" xfId="82"/>
    <cellStyle name="60% - Énfasis4" xfId="83"/>
    <cellStyle name="60% - Énfasis5" xfId="84"/>
    <cellStyle name="60% - Énfasis6" xfId="85"/>
    <cellStyle name="60% - Акцент1 2" xfId="86"/>
    <cellStyle name="60% - Акцент1 3" xfId="87"/>
    <cellStyle name="60% - Акцент1 4" xfId="88"/>
    <cellStyle name="60% - Акцент1 5" xfId="89"/>
    <cellStyle name="60% - Акцент2 2" xfId="90"/>
    <cellStyle name="60% - Акцент2 3" xfId="91"/>
    <cellStyle name="60% - Акцент2 4" xfId="92"/>
    <cellStyle name="60% - Акцент2 5" xfId="93"/>
    <cellStyle name="60% - Акцент3 2" xfId="94"/>
    <cellStyle name="60% - Акцент3 3" xfId="95"/>
    <cellStyle name="60% - Акцент3 4" xfId="96"/>
    <cellStyle name="60% - Акцент3 5" xfId="97"/>
    <cellStyle name="60% - Акцент4 2" xfId="98"/>
    <cellStyle name="60% - Акцент4 3" xfId="99"/>
    <cellStyle name="60% - Акцент4 4" xfId="100"/>
    <cellStyle name="60% - Акцент4 5" xfId="101"/>
    <cellStyle name="60% - Акцент5 2" xfId="102"/>
    <cellStyle name="60% - Акцент5 3" xfId="103"/>
    <cellStyle name="60% - Акцент5 4" xfId="104"/>
    <cellStyle name="60% - Акцент5 5" xfId="105"/>
    <cellStyle name="60% - Акцент6 2" xfId="106"/>
    <cellStyle name="60% - Акцент6 3" xfId="107"/>
    <cellStyle name="60% - Акцент6 4" xfId="108"/>
    <cellStyle name="60% - Акцент6 5" xfId="109"/>
    <cellStyle name="Accent1 2" xfId="110"/>
    <cellStyle name="Accent2 2" xfId="111"/>
    <cellStyle name="Accent3 2" xfId="112"/>
    <cellStyle name="Accent4 2" xfId="113"/>
    <cellStyle name="Accent5 2" xfId="114"/>
    <cellStyle name="Accent6 2" xfId="115"/>
    <cellStyle name="Berekening 2" xfId="116"/>
    <cellStyle name="Buena" xfId="117"/>
    <cellStyle name="Cálculo" xfId="118"/>
    <cellStyle name="Celda de comprobación" xfId="119"/>
    <cellStyle name="Celda vinculada" xfId="120"/>
    <cellStyle name="Comma 2" xfId="121"/>
    <cellStyle name="Comma 2 2" xfId="122"/>
    <cellStyle name="Controlecel 2" xfId="123"/>
    <cellStyle name="Encabezado 4" xfId="124"/>
    <cellStyle name="Énfasis1" xfId="125"/>
    <cellStyle name="Énfasis2" xfId="126"/>
    <cellStyle name="Énfasis3" xfId="127"/>
    <cellStyle name="Énfasis4" xfId="128"/>
    <cellStyle name="Énfasis5" xfId="129"/>
    <cellStyle name="Énfasis6" xfId="130"/>
    <cellStyle name="Entrada" xfId="131"/>
    <cellStyle name="Gekoppelde cel 2" xfId="132"/>
    <cellStyle name="Goed 2" xfId="133"/>
    <cellStyle name="Hyperlink 2" xfId="134"/>
    <cellStyle name="Incorrecto" xfId="135"/>
    <cellStyle name="Invoer 2" xfId="136"/>
    <cellStyle name="Komma [0] 2" xfId="137"/>
    <cellStyle name="Komma 10" xfId="138"/>
    <cellStyle name="Komma 10 2" xfId="139"/>
    <cellStyle name="Komma 10 2 2" xfId="140"/>
    <cellStyle name="Komma 10 2 3" xfId="141"/>
    <cellStyle name="Komma 10 2 3 2" xfId="142"/>
    <cellStyle name="Komma 10 3" xfId="143"/>
    <cellStyle name="Komma 10 3 2" xfId="144"/>
    <cellStyle name="Komma 11" xfId="145"/>
    <cellStyle name="Komma 11 2" xfId="146"/>
    <cellStyle name="Komma 11 2 2" xfId="147"/>
    <cellStyle name="Komma 12" xfId="148"/>
    <cellStyle name="Komma 12 2" xfId="149"/>
    <cellStyle name="Komma 12 3" xfId="150"/>
    <cellStyle name="Komma 12 3 2" xfId="151"/>
    <cellStyle name="Komma 2" xfId="152"/>
    <cellStyle name="Komma 2 2" xfId="153"/>
    <cellStyle name="Komma 2 2 2" xfId="154"/>
    <cellStyle name="Komma 2 3" xfId="155"/>
    <cellStyle name="Komma 3" xfId="156"/>
    <cellStyle name="Komma 3 2" xfId="157"/>
    <cellStyle name="Komma 3 2 2" xfId="158"/>
    <cellStyle name="Komma 3 2 2 2" xfId="159"/>
    <cellStyle name="Komma 3 2 2 2 2" xfId="160"/>
    <cellStyle name="Komma 3 2 2 3" xfId="161"/>
    <cellStyle name="Komma 3 2 3" xfId="162"/>
    <cellStyle name="Komma 3 2 3 2" xfId="163"/>
    <cellStyle name="Komma 3 2 4" xfId="164"/>
    <cellStyle name="Komma 3 3" xfId="165"/>
    <cellStyle name="Komma 3 3 2" xfId="166"/>
    <cellStyle name="Komma 3 3 2 2" xfId="167"/>
    <cellStyle name="Komma 3 3 3" xfId="168"/>
    <cellStyle name="Komma 3 4" xfId="169"/>
    <cellStyle name="Komma 3 4 2" xfId="170"/>
    <cellStyle name="Komma 3 5" xfId="171"/>
    <cellStyle name="Komma 4" xfId="172"/>
    <cellStyle name="Komma 4 2" xfId="173"/>
    <cellStyle name="Komma 4 2 2" xfId="174"/>
    <cellStyle name="Komma 4 2 2 2" xfId="175"/>
    <cellStyle name="Komma 4 2 3" xfId="176"/>
    <cellStyle name="Komma 4 3" xfId="177"/>
    <cellStyle name="Komma 5" xfId="178"/>
    <cellStyle name="Komma 5 2" xfId="179"/>
    <cellStyle name="Komma 5 2 2" xfId="180"/>
    <cellStyle name="Komma 5 2 2 2" xfId="181"/>
    <cellStyle name="Komma 5 2 2 2 2" xfId="182"/>
    <cellStyle name="Komma 5 2 2 3" xfId="183"/>
    <cellStyle name="Komma 5 2 3" xfId="184"/>
    <cellStyle name="Komma 5 3" xfId="185"/>
    <cellStyle name="Komma 6" xfId="186"/>
    <cellStyle name="Komma 6 2" xfId="187"/>
    <cellStyle name="Komma 6 2 2" xfId="188"/>
    <cellStyle name="Komma 6 3" xfId="189"/>
    <cellStyle name="Komma 7" xfId="190"/>
    <cellStyle name="Komma 7 2" xfId="191"/>
    <cellStyle name="Komma 7 2 2" xfId="192"/>
    <cellStyle name="Komma 7 3" xfId="193"/>
    <cellStyle name="Komma 8" xfId="194"/>
    <cellStyle name="Komma 8 2" xfId="195"/>
    <cellStyle name="Komma 9" xfId="196"/>
    <cellStyle name="Komma 9 2" xfId="197"/>
    <cellStyle name="Kop 1 2" xfId="198"/>
    <cellStyle name="Kop 2 2" xfId="199"/>
    <cellStyle name="Kop 3 2" xfId="200"/>
    <cellStyle name="Kop 4 2" xfId="201"/>
    <cellStyle name="Neutraal 2" xfId="202"/>
    <cellStyle name="Neutral 2" xfId="203"/>
    <cellStyle name="Neutral 3" xfId="204"/>
    <cellStyle name="Normal 10" xfId="205"/>
    <cellStyle name="Normal 11" xfId="206"/>
    <cellStyle name="Normal 11 2" xfId="207"/>
    <cellStyle name="Normal 12" xfId="208"/>
    <cellStyle name="Normal 13" xfId="209"/>
    <cellStyle name="Normal 2" xfId="210"/>
    <cellStyle name="Normal 2 2" xfId="211"/>
    <cellStyle name="Normal 2 3" xfId="212"/>
    <cellStyle name="Normal 2 3 2" xfId="213"/>
    <cellStyle name="Normal 2 3 3" xfId="214"/>
    <cellStyle name="Normal 3" xfId="215"/>
    <cellStyle name="Normal 4" xfId="216"/>
    <cellStyle name="Normal 4 2" xfId="217"/>
    <cellStyle name="Normal 5" xfId="218"/>
    <cellStyle name="Normal 6" xfId="219"/>
    <cellStyle name="Normal 6 2" xfId="220"/>
    <cellStyle name="Normal 7" xfId="221"/>
    <cellStyle name="Normal 8" xfId="222"/>
    <cellStyle name="Normal 9" xfId="223"/>
    <cellStyle name="Notas" xfId="224"/>
    <cellStyle name="Notas 2" xfId="225"/>
    <cellStyle name="Notas 2 2" xfId="226"/>
    <cellStyle name="Notas 3" xfId="227"/>
    <cellStyle name="Notitie 2" xfId="228"/>
    <cellStyle name="Notitie 2 2" xfId="229"/>
    <cellStyle name="Notitie 2 2 2" xfId="230"/>
    <cellStyle name="Notitie 2 3" xfId="231"/>
    <cellStyle name="Ongeldig 2" xfId="232"/>
    <cellStyle name="Percent 2" xfId="233"/>
    <cellStyle name="Procent 2" xfId="234"/>
    <cellStyle name="Procent 2 2" xfId="235"/>
    <cellStyle name="Procent 3" xfId="236"/>
    <cellStyle name="Procent 3 2" xfId="237"/>
    <cellStyle name="Procent 4" xfId="238"/>
    <cellStyle name="Quantity" xfId="239"/>
    <cellStyle name="Salida" xfId="240"/>
    <cellStyle name="Standaard 10" xfId="241"/>
    <cellStyle name="Standaard 10 2" xfId="242"/>
    <cellStyle name="Standaard 10 2 2" xfId="243"/>
    <cellStyle name="Standaard 11" xfId="244"/>
    <cellStyle name="Standaard 11 2" xfId="245"/>
    <cellStyle name="Standaard 11 3" xfId="246"/>
    <cellStyle name="Standaard 11 3 2" xfId="247"/>
    <cellStyle name="Standaard 2" xfId="248"/>
    <cellStyle name="Standaard 2 2" xfId="249"/>
    <cellStyle name="Standaard 2 2 2" xfId="250"/>
    <cellStyle name="Standaard 2 3" xfId="251"/>
    <cellStyle name="Standaard 3" xfId="252"/>
    <cellStyle name="Standaard 3 2" xfId="253"/>
    <cellStyle name="Standaard 4" xfId="254"/>
    <cellStyle name="Standaard 4 2" xfId="255"/>
    <cellStyle name="Standaard 4 2 2" xfId="256"/>
    <cellStyle name="Standaard 4 2 2 2" xfId="257"/>
    <cellStyle name="Standaard 4 2 3" xfId="258"/>
    <cellStyle name="Standaard 4 3" xfId="259"/>
    <cellStyle name="Standaard 5" xfId="260"/>
    <cellStyle name="Standaard 5 2" xfId="261"/>
    <cellStyle name="Standaard 5 2 2" xfId="262"/>
    <cellStyle name="Standaard 5 3" xfId="263"/>
    <cellStyle name="Standaard 6" xfId="264"/>
    <cellStyle name="Standaard 6 2" xfId="265"/>
    <cellStyle name="Standaard 6 2 2" xfId="266"/>
    <cellStyle name="Standaard 6 3" xfId="267"/>
    <cellStyle name="Standaard 7" xfId="268"/>
    <cellStyle name="Standaard 7 2" xfId="269"/>
    <cellStyle name="Standaard 8" xfId="270"/>
    <cellStyle name="Standaard 8 2" xfId="271"/>
    <cellStyle name="Standaard 9" xfId="272"/>
    <cellStyle name="Standaard 9 2" xfId="273"/>
    <cellStyle name="Standaard 9 2 2" xfId="274"/>
    <cellStyle name="Standaard 9 2 3" xfId="275"/>
    <cellStyle name="Standaard 9 2 3 2" xfId="276"/>
    <cellStyle name="Standaard 9 3" xfId="277"/>
    <cellStyle name="Standaard 9 3 2" xfId="278"/>
    <cellStyle name="Texto de advertencia" xfId="279"/>
    <cellStyle name="Texto explicativo" xfId="280"/>
    <cellStyle name="Titel 2" xfId="281"/>
    <cellStyle name="Título" xfId="282"/>
    <cellStyle name="Título 1" xfId="283"/>
    <cellStyle name="Título 2" xfId="284"/>
    <cellStyle name="Título 3" xfId="285"/>
    <cellStyle name="Totaal 2" xfId="286"/>
    <cellStyle name="Total 2" xfId="287"/>
    <cellStyle name="Total 3" xfId="288"/>
    <cellStyle name="Uitvoer 2" xfId="289"/>
    <cellStyle name="Verklarende tekst 2" xfId="290"/>
    <cellStyle name="Waarschuwingstekst 2" xfId="291"/>
    <cellStyle name="Акцент1 2" xfId="292"/>
    <cellStyle name="Акцент1 3" xfId="293"/>
    <cellStyle name="Акцент1 4" xfId="294"/>
    <cellStyle name="Акцент1 5" xfId="295"/>
    <cellStyle name="Акцент2 2" xfId="296"/>
    <cellStyle name="Акцент2 3" xfId="297"/>
    <cellStyle name="Акцент2 4" xfId="298"/>
    <cellStyle name="Акцент2 5" xfId="299"/>
    <cellStyle name="Акцент3 2" xfId="300"/>
    <cellStyle name="Акцент3 3" xfId="301"/>
    <cellStyle name="Акцент3 4" xfId="302"/>
    <cellStyle name="Акцент3 5" xfId="303"/>
    <cellStyle name="Акцент4 2" xfId="304"/>
    <cellStyle name="Акцент4 3" xfId="305"/>
    <cellStyle name="Акцент4 4" xfId="306"/>
    <cellStyle name="Акцент4 5" xfId="307"/>
    <cellStyle name="Акцент5 2" xfId="308"/>
    <cellStyle name="Акцент5 3" xfId="309"/>
    <cellStyle name="Акцент5 4" xfId="310"/>
    <cellStyle name="Акцент5 5" xfId="311"/>
    <cellStyle name="Акцент6 2" xfId="312"/>
    <cellStyle name="Акцент6 3" xfId="313"/>
    <cellStyle name="Акцент6 4" xfId="314"/>
    <cellStyle name="Акцент6 5" xfId="315"/>
    <cellStyle name="Ввод  2" xfId="316"/>
    <cellStyle name="Ввод  3" xfId="317"/>
    <cellStyle name="Ввод  4" xfId="318"/>
    <cellStyle name="Ввод  5" xfId="319"/>
    <cellStyle name="Вывод 2" xfId="320"/>
    <cellStyle name="Вывод 3" xfId="321"/>
    <cellStyle name="Вывод 4" xfId="322"/>
    <cellStyle name="Вывод 5" xfId="323"/>
    <cellStyle name="Вычисление 2" xfId="324"/>
    <cellStyle name="Вычисление 3" xfId="325"/>
    <cellStyle name="Вычисление 4" xfId="326"/>
    <cellStyle name="Вычисление 5" xfId="327"/>
    <cellStyle name="Гиперссылка 2" xfId="328"/>
    <cellStyle name="Гиперссылка 3" xfId="329"/>
    <cellStyle name="Заголовок 1 2" xfId="331"/>
    <cellStyle name="Заголовок 1 3" xfId="332"/>
    <cellStyle name="Заголовок 1 4" xfId="333"/>
    <cellStyle name="Заголовок 1 5" xfId="334"/>
    <cellStyle name="Заголовок 1 6" xfId="330"/>
    <cellStyle name="Заголовок 2 2" xfId="336"/>
    <cellStyle name="Заголовок 2 3" xfId="337"/>
    <cellStyle name="Заголовок 2 4" xfId="338"/>
    <cellStyle name="Заголовок 2 5" xfId="339"/>
    <cellStyle name="Заголовок 2 6" xfId="335"/>
    <cellStyle name="Заголовок 3 2" xfId="341"/>
    <cellStyle name="Заголовок 3 3" xfId="342"/>
    <cellStyle name="Заголовок 3 4" xfId="343"/>
    <cellStyle name="Заголовок 3 5" xfId="344"/>
    <cellStyle name="Заголовок 3 6" xfId="340"/>
    <cellStyle name="Заголовок 4 2" xfId="346"/>
    <cellStyle name="Заголовок 4 3" xfId="347"/>
    <cellStyle name="Заголовок 4 4" xfId="348"/>
    <cellStyle name="Заголовок 4 5" xfId="349"/>
    <cellStyle name="Заголовок 4 6" xfId="345"/>
    <cellStyle name="Заголовок сводной таблицы" xfId="350"/>
    <cellStyle name="Значение сводной таблицы" xfId="351"/>
    <cellStyle name="Итог 2" xfId="352"/>
    <cellStyle name="Итог 3" xfId="353"/>
    <cellStyle name="Итог 4" xfId="354"/>
    <cellStyle name="Итог 5" xfId="355"/>
    <cellStyle name="Категория сводной таблицы" xfId="356"/>
    <cellStyle name="Контрольная ячейка 2" xfId="357"/>
    <cellStyle name="Контрольная ячейка 3" xfId="358"/>
    <cellStyle name="Контрольная ячейка 4" xfId="359"/>
    <cellStyle name="Контрольная ячейка 5" xfId="360"/>
    <cellStyle name="Название 2" xfId="361"/>
    <cellStyle name="Название 3" xfId="362"/>
    <cellStyle name="Название 4" xfId="363"/>
    <cellStyle name="Название 5" xfId="364"/>
    <cellStyle name="Нейтральный 2" xfId="365"/>
    <cellStyle name="Нейтральный 3" xfId="366"/>
    <cellStyle name="Нейтральный 4" xfId="367"/>
    <cellStyle name="Нейтральный 5" xfId="368"/>
    <cellStyle name="Обычный" xfId="0" builtinId="0"/>
    <cellStyle name="Обычный 10" xfId="411"/>
    <cellStyle name="Обычный 11" xfId="414"/>
    <cellStyle name="Обычный 12" xfId="415"/>
    <cellStyle name="Обычный 12 3" xfId="435"/>
    <cellStyle name="Обычный 12 3 2" xfId="441"/>
    <cellStyle name="Обычный 13" xfId="416"/>
    <cellStyle name="Обычный 13 5" xfId="438"/>
    <cellStyle name="Обычный 14" xfId="417"/>
    <cellStyle name="Обычный 15" xfId="418"/>
    <cellStyle name="Обычный 16" xfId="419"/>
    <cellStyle name="Обычный 16 5" xfId="439"/>
    <cellStyle name="Обычный 17" xfId="421"/>
    <cellStyle name="Обычный 18" xfId="420"/>
    <cellStyle name="Обычный 19" xfId="422"/>
    <cellStyle name="Обычный 2" xfId="369"/>
    <cellStyle name="Обычный 2 2" xfId="370"/>
    <cellStyle name="Обычный 2 3" xfId="371"/>
    <cellStyle name="Обычный 2 4" xfId="372"/>
    <cellStyle name="Обычный 2 4 2" xfId="373"/>
    <cellStyle name="Обычный 2 5" xfId="374"/>
    <cellStyle name="Обычный 20" xfId="423"/>
    <cellStyle name="Обычный 21" xfId="424"/>
    <cellStyle name="Обычный 22" xfId="425"/>
    <cellStyle name="Обычный 23" xfId="426"/>
    <cellStyle name="Обычный 24" xfId="427"/>
    <cellStyle name="Обычный 25" xfId="428"/>
    <cellStyle name="Обычный 26" xfId="429"/>
    <cellStyle name="Обычный 27" xfId="430"/>
    <cellStyle name="Обычный 28" xfId="431"/>
    <cellStyle name="Обычный 29" xfId="432"/>
    <cellStyle name="Обычный 29 5" xfId="440"/>
    <cellStyle name="Обычный 3" xfId="375"/>
    <cellStyle name="Обычный 3 2" xfId="376"/>
    <cellStyle name="Обычный 30" xfId="433"/>
    <cellStyle name="Обычный 31" xfId="434"/>
    <cellStyle name="Обычный 31 2" xfId="442"/>
    <cellStyle name="Обычный 33 2" xfId="436"/>
    <cellStyle name="Обычный 34" xfId="443"/>
    <cellStyle name="Обычный 35" xfId="444"/>
    <cellStyle name="Обычный 36" xfId="445"/>
    <cellStyle name="Обычный 38" xfId="446"/>
    <cellStyle name="Обычный 39" xfId="447"/>
    <cellStyle name="Обычный 4" xfId="377"/>
    <cellStyle name="Обычный 4 6" xfId="412"/>
    <cellStyle name="Обычный 4 6 6" xfId="437"/>
    <cellStyle name="Обычный 4 7" xfId="413"/>
    <cellStyle name="Обычный 5" xfId="378"/>
    <cellStyle name="Обычный 6" xfId="379"/>
    <cellStyle name="Обычный 7" xfId="380"/>
    <cellStyle name="Обычный 8" xfId="381"/>
    <cellStyle name="Обычный 9" xfId="1"/>
    <cellStyle name="Плохой 2" xfId="382"/>
    <cellStyle name="Плохой 3" xfId="383"/>
    <cellStyle name="Плохой 4" xfId="384"/>
    <cellStyle name="Плохой 5" xfId="385"/>
    <cellStyle name="Поле сводной таблицы" xfId="386"/>
    <cellStyle name="Пояснение 2" xfId="387"/>
    <cellStyle name="Пояснение 3" xfId="388"/>
    <cellStyle name="Пояснение 4" xfId="389"/>
    <cellStyle name="Пояснение 5" xfId="390"/>
    <cellStyle name="Примечание 2" xfId="391"/>
    <cellStyle name="Примечание 3" xfId="392"/>
    <cellStyle name="Примечание 4" xfId="393"/>
    <cellStyle name="Примечание 5" xfId="394"/>
    <cellStyle name="Результат сводной таблицы" xfId="395"/>
    <cellStyle name="Связанная ячейка 2" xfId="396"/>
    <cellStyle name="Связанная ячейка 3" xfId="397"/>
    <cellStyle name="Связанная ячейка 4" xfId="398"/>
    <cellStyle name="Связанная ячейка 5" xfId="399"/>
    <cellStyle name="Текст предупреждения 2" xfId="400"/>
    <cellStyle name="Текст предупреждения 3" xfId="401"/>
    <cellStyle name="Текст предупреждения 4" xfId="402"/>
    <cellStyle name="Текст предупреждения 5" xfId="403"/>
    <cellStyle name="Угол сводной таблицы" xfId="404"/>
    <cellStyle name="Финансовый" xfId="410" builtinId="3"/>
    <cellStyle name="Финансовый 2" xfId="405"/>
    <cellStyle name="Хороший 2" xfId="406"/>
    <cellStyle name="Хороший 3" xfId="407"/>
    <cellStyle name="Хороший 4" xfId="408"/>
    <cellStyle name="Хороший 5" xfId="409"/>
  </cellStyles>
  <dxfs count="681">
    <dxf>
      <font>
        <strike val="0"/>
        <outline val="0"/>
        <shadow val="0"/>
        <u val="none"/>
        <vertAlign val="baseline"/>
        <sz val="11"/>
        <color auto="1"/>
        <name val="Tahoma"/>
        <scheme val="none"/>
      </font>
      <fill>
        <patternFill patternType="none">
          <fgColor indexed="64"/>
          <bgColor auto="1"/>
        </patternFill>
      </fill>
      <border outline="0">
        <left style="thin">
          <color indexed="64"/>
        </left>
      </border>
    </dxf>
    <dxf>
      <font>
        <strike val="0"/>
        <outline val="0"/>
        <shadow val="0"/>
        <u val="none"/>
        <vertAlign val="baseline"/>
        <sz val="11"/>
        <color auto="1"/>
        <name val="Tahoma"/>
        <scheme val="none"/>
      </font>
      <numFmt numFmtId="3" formatCode="#,##0"/>
      <fill>
        <patternFill patternType="none">
          <fgColor indexed="64"/>
          <bgColor auto="1"/>
        </patternFill>
      </fil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right style="thin">
          <color indexed="64"/>
        </right>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color auto="1"/>
        <name val="Tahoma"/>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auto="1"/>
        <name val="Tahoma"/>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Tahoma"/>
        <scheme val="none"/>
      </font>
      <fill>
        <patternFill patternType="none">
          <fgColor indexed="64"/>
          <bgColor auto="1"/>
        </patternFill>
      </fill>
    </dxf>
    <dxf>
      <font>
        <strike val="0"/>
        <outline val="0"/>
        <shadow val="0"/>
        <u val="none"/>
        <vertAlign val="baseline"/>
        <sz val="11"/>
        <color auto="1"/>
        <name val="Tahoma"/>
        <scheme val="none"/>
      </font>
      <fill>
        <patternFill patternType="none">
          <fgColor indexed="64"/>
          <bgColor auto="1"/>
        </patternFill>
      </fill>
    </dxf>
    <dxf>
      <font>
        <strike val="0"/>
        <outline val="0"/>
        <shadow val="0"/>
        <u val="none"/>
        <vertAlign val="baseline"/>
        <sz val="11"/>
        <color auto="1"/>
        <name val="Tahoma"/>
        <scheme val="none"/>
      </font>
      <fill>
        <patternFill patternType="none">
          <fgColor indexed="64"/>
          <bgColor auto="1"/>
        </patternFill>
      </fill>
      <border outline="0">
        <left style="thin">
          <color indexed="64"/>
        </left>
      </border>
    </dxf>
    <dxf>
      <font>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strike val="0"/>
        <outline val="0"/>
        <shadow val="0"/>
        <u val="none"/>
        <vertAlign val="baseline"/>
        <sz val="11"/>
        <color auto="1"/>
        <name val="Tahoma"/>
        <scheme val="none"/>
      </font>
      <numFmt numFmtId="3" formatCode="#,##0"/>
      <fill>
        <patternFill patternType="none">
          <fgColor indexed="64"/>
          <bgColor auto="1"/>
        </patternFill>
      </fill>
      <alignment horizontal="right" textRotation="0" wrapText="0" indent="0" justifyLastLine="0" shrinkToFit="0" readingOrder="0"/>
      <border outline="0">
        <right style="thin">
          <color indexed="64"/>
        </right>
      </border>
    </dxf>
    <dxf>
      <font>
        <strike val="0"/>
        <outline val="0"/>
        <shadow val="0"/>
        <u val="none"/>
        <vertAlign val="baseline"/>
        <sz val="11"/>
        <color auto="1"/>
        <name val="Tahoma"/>
        <scheme val="none"/>
      </font>
      <fill>
        <patternFill patternType="none">
          <fgColor indexed="64"/>
          <bgColor auto="1"/>
        </patternFill>
      </fill>
    </dxf>
    <dxf>
      <font>
        <strike val="0"/>
        <outline val="0"/>
        <shadow val="0"/>
        <u val="none"/>
        <vertAlign val="baseline"/>
        <sz val="11"/>
        <color auto="1"/>
        <name val="Tahoma"/>
        <scheme val="none"/>
      </font>
      <fill>
        <patternFill patternType="none">
          <fgColor indexed="64"/>
          <bgColor auto="1"/>
        </patternFill>
      </fill>
    </dxf>
    <dxf>
      <font>
        <strike val="0"/>
        <outline val="0"/>
        <shadow val="0"/>
        <u val="none"/>
        <vertAlign val="baseline"/>
        <sz val="11"/>
        <color auto="1"/>
        <name val="Tahoma"/>
        <scheme val="none"/>
      </font>
      <fill>
        <patternFill patternType="none">
          <fgColor indexed="64"/>
          <bgColor auto="1"/>
        </patternFill>
      </fill>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border outline="0">
        <left style="thin">
          <color indexed="64"/>
        </left>
      </border>
    </dxf>
    <dxf>
      <font>
        <strike val="0"/>
        <outline val="0"/>
        <shadow val="0"/>
        <u val="none"/>
        <vertAlign val="baseline"/>
        <sz val="11"/>
        <color auto="1"/>
        <name val="Tahoma"/>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169"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71" formatCode="dd\.mm\.yyyy;@"/>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5" tint="0.79998168889431442"/>
          <bgColor theme="5" tint="0.79998168889431442"/>
        </patternFill>
      </fill>
    </dxf>
    <dxf>
      <font>
        <b/>
        <color theme="1"/>
      </font>
    </dxf>
    <dxf>
      <font>
        <b/>
        <color theme="1"/>
      </font>
      <fill>
        <patternFill patternType="solid">
          <fgColor theme="5" tint="0.79995117038483843"/>
          <bgColor theme="4" tint="0.79998168889431442"/>
        </patternFill>
      </fill>
    </dxf>
    <dxf>
      <font>
        <b/>
        <color theme="1"/>
      </font>
    </dxf>
    <dxf>
      <font>
        <b/>
        <color theme="1"/>
      </font>
      <fill>
        <patternFill patternType="solid">
          <fgColor theme="5" tint="0.59999389629810485"/>
          <bgColor theme="4" tint="0.79998168889431442"/>
        </patternFill>
      </fill>
    </dxf>
    <dxf>
      <font>
        <b/>
        <color theme="1"/>
      </font>
      <border>
        <left style="medium">
          <color theme="5" tint="0.59999389629810485"/>
        </left>
        <right style="medium">
          <color theme="5" tint="0.59999389629810485"/>
        </right>
        <top style="medium">
          <color theme="5" tint="0.59999389629810485"/>
        </top>
        <bottom style="medium">
          <color theme="5" tint="0.59999389629810485"/>
        </bottom>
      </border>
    </dxf>
    <dxf>
      <border>
        <left style="thin">
          <color theme="5" tint="0.39997558519241921"/>
        </left>
        <right style="thin">
          <color theme="5" tint="0.39997558519241921"/>
        </right>
      </border>
    </dxf>
    <dxf>
      <border>
        <top style="thin">
          <color theme="5" tint="0.39997558519241921"/>
        </top>
        <bottom style="thin">
          <color theme="5" tint="0.39997558519241921"/>
        </bottom>
        <horizontal style="thin">
          <color theme="5" tint="0.39997558519241921"/>
        </horizontal>
      </border>
    </dxf>
    <dxf>
      <font>
        <b/>
        <color theme="1"/>
      </font>
      <fill>
        <patternFill>
          <bgColor theme="3" tint="0.79998168889431442"/>
        </patternFill>
      </fill>
      <border>
        <top style="thin">
          <color auto="1"/>
        </top>
        <bottom style="medium">
          <color auto="1"/>
        </bottom>
      </border>
    </dxf>
    <dxf>
      <font>
        <b/>
        <i val="0"/>
        <color theme="1"/>
      </font>
      <fill>
        <patternFill patternType="solid">
          <fgColor theme="5"/>
          <bgColor theme="3" tint="0.79998168889431442"/>
        </patternFill>
      </fill>
      <border diagonalUp="0" diagonalDown="0">
        <left/>
        <right/>
        <top/>
        <bottom/>
        <vertical/>
        <horizontal/>
      </border>
    </dxf>
    <dxf>
      <font>
        <color theme="1"/>
      </font>
    </dxf>
  </dxfs>
  <tableStyles count="1" defaultTableStyle="TableStyleMedium2" defaultPivotStyle="PivotStyleLight16">
    <tableStyle name="Lineup" table="0" count="11">
      <tableStyleElement type="headerRow" dxfId="680"/>
      <tableStyleElement type="totalRow" dxfId="679"/>
      <tableStyleElement type="firstRowStripe" dxfId="678"/>
      <tableStyleElement type="firstColumnStripe" dxfId="677"/>
      <tableStyleElement type="firstSubtotalColumn" dxfId="676"/>
      <tableStyleElement type="firstSubtotalRow" dxfId="675"/>
      <tableStyleElement type="secondSubtotalRow" dxfId="674"/>
      <tableStyleElement type="firstRowSubheading" dxfId="673"/>
      <tableStyleElement type="secondRowSubheading" dxfId="672"/>
      <tableStyleElement type="pageFieldLabels" dxfId="671"/>
      <tableStyleElement type="pageFieldValues" dxfId="6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a:latin typeface="Tahoma" panose="020B0604030504040204" pitchFamily="34" charset="0"/>
                <a:ea typeface="Tahoma" panose="020B0604030504040204" pitchFamily="34" charset="0"/>
                <a:cs typeface="Tahoma" panose="020B0604030504040204" pitchFamily="34" charset="0"/>
              </a:rPr>
              <a:t>Black Sea grain enroute, tons </a:t>
            </a:r>
            <a:r>
              <a:rPr lang="en-US" sz="1400">
                <a:solidFill>
                  <a:srgbClr val="FF0000"/>
                </a:solidFill>
                <a:latin typeface="Tahoma" panose="020B0604030504040204" pitchFamily="34" charset="0"/>
                <a:ea typeface="Tahoma" panose="020B0604030504040204" pitchFamily="34" charset="0"/>
                <a:cs typeface="Tahoma" panose="020B0604030504040204" pitchFamily="34" charset="0"/>
              </a:rPr>
              <a:t>(incl. towards Asia</a:t>
            </a:r>
            <a:r>
              <a:rPr lang="en-US" sz="1400" baseline="0">
                <a:solidFill>
                  <a:srgbClr val="FF0000"/>
                </a:solidFill>
                <a:latin typeface="Tahoma" panose="020B0604030504040204" pitchFamily="34" charset="0"/>
                <a:ea typeface="Tahoma" panose="020B0604030504040204" pitchFamily="34" charset="0"/>
                <a:cs typeface="Tahoma" panose="020B0604030504040204" pitchFamily="34" charset="0"/>
              </a:rPr>
              <a:t>, WAfr, EAfr)</a:t>
            </a:r>
            <a:r>
              <a:rPr lang="en-US" sz="1400">
                <a:solidFill>
                  <a:srgbClr val="FF0000"/>
                </a:solidFill>
                <a:latin typeface="Tahoma" panose="020B0604030504040204" pitchFamily="34" charset="0"/>
                <a:ea typeface="Tahoma" panose="020B0604030504040204" pitchFamily="34" charset="0"/>
                <a:cs typeface="Tahoma" panose="020B0604030504040204" pitchFamily="34" charset="0"/>
              </a:rPr>
              <a:t> </a:t>
            </a:r>
          </a:p>
        </c:rich>
      </c:tx>
      <c:layout/>
      <c:overlay val="0"/>
    </c:title>
    <c:autoTitleDeleted val="0"/>
    <c:plotArea>
      <c:layout/>
      <c:lineChart>
        <c:grouping val="standard"/>
        <c:varyColors val="0"/>
        <c:ser>
          <c:idx val="1"/>
          <c:order val="0"/>
          <c:tx>
            <c:strRef>
              <c:f>'GrainFlow trends'!$R$32</c:f>
              <c:strCache>
                <c:ptCount val="1"/>
                <c:pt idx="0">
                  <c:v>grain at sea</c:v>
                </c:pt>
              </c:strCache>
            </c:strRef>
          </c:tx>
          <c:spPr>
            <a:ln w="44450"/>
          </c:spPr>
          <c:marker>
            <c:symbol val="none"/>
          </c:marker>
          <c:dLbls>
            <c:dLbl>
              <c:idx val="1"/>
              <c:layout>
                <c:manualLayout>
                  <c:x val="-3.0721003640329609E-2"/>
                  <c:y val="-2.75464108219653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4B-4A86-ACC7-0BDE6D37F863}"/>
                </c:ext>
              </c:extLst>
            </c:dLbl>
            <c:dLbl>
              <c:idx val="2"/>
              <c:layout>
                <c:manualLayout>
                  <c:x val="-3.8035528316598538E-2"/>
                  <c:y val="2.7546410821965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4B5-4EDA-8D43-3EC3E42F4E97}"/>
                </c:ext>
              </c:extLst>
            </c:dLbl>
            <c:dLbl>
              <c:idx val="4"/>
              <c:layout>
                <c:manualLayout>
                  <c:x val="-5.2664577669136396E-2"/>
                  <c:y val="4.40742573151446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14B-4A86-ACC7-0BDE6D37F863}"/>
                </c:ext>
              </c:extLst>
            </c:dLbl>
            <c:spPr>
              <a:noFill/>
              <a:ln>
                <a:noFill/>
              </a:ln>
              <a:effectLst/>
            </c:spPr>
            <c:txPr>
              <a:bodyPr wrap="square" lIns="38100" tIns="19050" rIns="38100" bIns="19050" anchor="ctr">
                <a:spAutoFit/>
              </a:bodyPr>
              <a:lstStyle/>
              <a:p>
                <a:pPr>
                  <a:defRPr>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'GrainFlow trends'!$Q$44:$Q$53</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'GrainFlow trends'!$R$44:$R$53</c:f>
              <c:numCache>
                <c:formatCode>#,##0</c:formatCode>
                <c:ptCount val="10"/>
                <c:pt idx="0">
                  <c:v>7037524</c:v>
                </c:pt>
                <c:pt idx="1">
                  <c:v>7487824</c:v>
                </c:pt>
                <c:pt idx="2">
                  <c:v>7361260</c:v>
                </c:pt>
                <c:pt idx="3">
                  <c:v>7403658</c:v>
                </c:pt>
                <c:pt idx="4">
                  <c:v>6761846</c:v>
                </c:pt>
                <c:pt idx="5">
                  <c:v>6710442</c:v>
                </c:pt>
                <c:pt idx="6">
                  <c:v>6629382</c:v>
                </c:pt>
                <c:pt idx="7">
                  <c:v>6513066</c:v>
                </c:pt>
                <c:pt idx="8">
                  <c:v>6240550</c:v>
                </c:pt>
                <c:pt idx="9">
                  <c:v>6379486</c:v>
                </c:pt>
              </c:numCache>
            </c:numRef>
          </c:val>
          <c:smooth val="0"/>
          <c:extLst>
            <c:ext xmlns:c16="http://schemas.microsoft.com/office/drawing/2014/chart" uri="{C3380CC4-5D6E-409C-BE32-E72D297353CC}">
              <c16:uniqueId val="{00000005-D145-E048-B647-43B375765A86}"/>
            </c:ext>
          </c:extLst>
        </c:ser>
        <c:dLbls>
          <c:showLegendKey val="0"/>
          <c:showVal val="0"/>
          <c:showCatName val="0"/>
          <c:showSerName val="0"/>
          <c:showPercent val="0"/>
          <c:showBubbleSize val="0"/>
        </c:dLbls>
        <c:smooth val="0"/>
        <c:axId val="96412032"/>
        <c:axId val="96413952"/>
      </c:lineChart>
      <c:catAx>
        <c:axId val="96412032"/>
        <c:scaling>
          <c:orientation val="minMax"/>
        </c:scaling>
        <c:delete val="0"/>
        <c:axPos val="b"/>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week</a:t>
                </a:r>
                <a:endParaRPr lang="ru-RU">
                  <a:latin typeface="Tahoma" panose="020B0604030504040204" pitchFamily="34" charset="0"/>
                  <a:ea typeface="Tahoma" panose="020B0604030504040204" pitchFamily="34" charset="0"/>
                  <a:cs typeface="Tahoma" panose="020B0604030504040204" pitchFamily="34" charset="0"/>
                </a:endParaRPr>
              </a:p>
            </c:rich>
          </c:tx>
          <c:layout>
            <c:manualLayout>
              <c:xMode val="edge"/>
              <c:yMode val="edge"/>
              <c:x val="0.82133979682899005"/>
              <c:y val="0.92778248292497822"/>
            </c:manualLayout>
          </c:layout>
          <c:overlay val="0"/>
        </c:title>
        <c:numFmt formatCode="General" sourceLinked="1"/>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crossAx val="96413952"/>
        <c:crosses val="autoZero"/>
        <c:auto val="1"/>
        <c:lblAlgn val="ctr"/>
        <c:lblOffset val="100"/>
        <c:noMultiLvlLbl val="0"/>
      </c:catAx>
      <c:valAx>
        <c:axId val="96413952"/>
        <c:scaling>
          <c:orientation val="minMax"/>
          <c:max val="8000000"/>
          <c:min val="6000000"/>
        </c:scaling>
        <c:delete val="0"/>
        <c:axPos val="l"/>
        <c:majorGridlines>
          <c:spPr>
            <a:ln>
              <a:solidFill>
                <a:schemeClr val="bg1">
                  <a:lumMod val="85000"/>
                </a:schemeClr>
              </a:solidFill>
            </a:ln>
          </c:spPr>
        </c:majorGridlines>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tons</a:t>
                </a:r>
                <a:endParaRPr lang="ru-RU">
                  <a:latin typeface="Tahoma" panose="020B0604030504040204" pitchFamily="34" charset="0"/>
                  <a:ea typeface="Tahoma" panose="020B0604030504040204" pitchFamily="34" charset="0"/>
                  <a:cs typeface="Tahoma" panose="020B0604030504040204" pitchFamily="34" charset="0"/>
                </a:endParaRPr>
              </a:p>
            </c:rich>
          </c:tx>
          <c:layout/>
          <c:overlay val="0"/>
        </c:title>
        <c:numFmt formatCode="#,##0" sourceLinked="0"/>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crossAx val="96412032"/>
        <c:crosses val="autoZero"/>
        <c:crossBetween val="between"/>
      </c:valAx>
    </c:plotArea>
    <c:legend>
      <c:legendPos val="r"/>
      <c:layout>
        <c:manualLayout>
          <c:xMode val="edge"/>
          <c:yMode val="edge"/>
          <c:x val="0.87413442391552387"/>
          <c:y val="0.47195591012582205"/>
          <c:w val="0.12410641074157579"/>
          <c:h val="8.1486557799831688E-2"/>
        </c:manualLayout>
      </c:layout>
      <c:overlay val="0"/>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b="1" i="0" baseline="0">
                <a:effectLst/>
                <a:latin typeface="Tahoma" panose="020B0604030504040204" pitchFamily="34" charset="0"/>
                <a:ea typeface="Tahoma" panose="020B0604030504040204" pitchFamily="34" charset="0"/>
                <a:cs typeface="Tahoma" panose="020B0604030504040204" pitchFamily="34" charset="0"/>
              </a:rPr>
              <a:t>Destinations for grain at sea, tons </a:t>
            </a:r>
            <a:endParaRPr lang="ru-RU" sz="1400">
              <a:effectLst/>
              <a:latin typeface="Tahoma" panose="020B0604030504040204" pitchFamily="34" charset="0"/>
              <a:ea typeface="Tahoma" panose="020B0604030504040204" pitchFamily="34" charset="0"/>
              <a:cs typeface="Tahoma" panose="020B0604030504040204" pitchFamily="34" charset="0"/>
            </a:endParaRPr>
          </a:p>
        </c:rich>
      </c:tx>
      <c:layout/>
      <c:overlay val="0"/>
    </c:title>
    <c:autoTitleDeleted val="0"/>
    <c:plotArea>
      <c:layout>
        <c:manualLayout>
          <c:layoutTarget val="inner"/>
          <c:xMode val="edge"/>
          <c:yMode val="edge"/>
          <c:x val="0.30646188147774595"/>
          <c:y val="0.16231161063107766"/>
          <c:w val="0.3826875222387468"/>
          <c:h val="0.74015612078307236"/>
        </c:manualLayout>
      </c:layout>
      <c:pieChart>
        <c:varyColors val="1"/>
        <c:ser>
          <c:idx val="0"/>
          <c:order val="0"/>
          <c:dLbls>
            <c:dLbl>
              <c:idx val="1"/>
              <c:layout>
                <c:manualLayout>
                  <c:x val="2.194357402880668E-2"/>
                  <c:y val="2.8294051387343969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BC-42AA-90D8-8DEA57419F3F}"/>
                </c:ext>
              </c:extLst>
            </c:dLbl>
            <c:numFmt formatCode="#,##0" sourceLinked="0"/>
            <c:spPr>
              <a:noFill/>
              <a:ln>
                <a:noFill/>
              </a:ln>
              <a:effectLst/>
            </c:spPr>
            <c:txPr>
              <a:bodyPr wrap="square" lIns="38100" tIns="19050" rIns="38100" bIns="19050" anchor="ctr">
                <a:spAutoFit/>
              </a:bodyPr>
              <a:lstStyle/>
              <a:p>
                <a:pPr>
                  <a:defRPr>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'GrainFlow trends'!$B$14:$B$24</c:f>
              <c:strCache>
                <c:ptCount val="11"/>
                <c:pt idx="0">
                  <c:v>Spain</c:v>
                </c:pt>
                <c:pt idx="1">
                  <c:v>Italy</c:v>
                </c:pt>
                <c:pt idx="2">
                  <c:v>Algeria</c:v>
                </c:pt>
                <c:pt idx="3">
                  <c:v>Egypt</c:v>
                </c:pt>
                <c:pt idx="4">
                  <c:v>Turkiye</c:v>
                </c:pt>
                <c:pt idx="5">
                  <c:v>Lebanon</c:v>
                </c:pt>
                <c:pt idx="6">
                  <c:v>Yemen</c:v>
                </c:pt>
                <c:pt idx="7">
                  <c:v>Bangladesh</c:v>
                </c:pt>
                <c:pt idx="8">
                  <c:v>China</c:v>
                </c:pt>
                <c:pt idx="9">
                  <c:v>UAE</c:v>
                </c:pt>
                <c:pt idx="10">
                  <c:v>Iran</c:v>
                </c:pt>
              </c:strCache>
            </c:strRef>
          </c:cat>
          <c:val>
            <c:numRef>
              <c:f>'GrainFlow trends'!$C$14:$C$24</c:f>
              <c:numCache>
                <c:formatCode>General</c:formatCode>
                <c:ptCount val="11"/>
                <c:pt idx="0">
                  <c:v>125339</c:v>
                </c:pt>
                <c:pt idx="1">
                  <c:v>67438</c:v>
                </c:pt>
                <c:pt idx="2">
                  <c:v>393477</c:v>
                </c:pt>
                <c:pt idx="3">
                  <c:v>508437</c:v>
                </c:pt>
                <c:pt idx="4">
                  <c:v>1086832</c:v>
                </c:pt>
                <c:pt idx="5">
                  <c:v>142309</c:v>
                </c:pt>
                <c:pt idx="6">
                  <c:v>50950</c:v>
                </c:pt>
                <c:pt idx="7">
                  <c:v>219718</c:v>
                </c:pt>
                <c:pt idx="8">
                  <c:v>410905</c:v>
                </c:pt>
                <c:pt idx="9">
                  <c:v>41500</c:v>
                </c:pt>
                <c:pt idx="10">
                  <c:v>263000</c:v>
                </c:pt>
              </c:numCache>
            </c:numRef>
          </c:val>
          <c:extLst>
            <c:ext xmlns:c16="http://schemas.microsoft.com/office/drawing/2014/chart" uri="{C3380CC4-5D6E-409C-BE32-E72D297353CC}">
              <c16:uniqueId val="{0000000A-83B9-2A4A-809B-C9E5B10356DA}"/>
            </c:ext>
          </c:extLst>
        </c:ser>
        <c:dLbls>
          <c:dLblPos val="outEnd"/>
          <c:showLegendKey val="0"/>
          <c:showVal val="0"/>
          <c:showCatName val="1"/>
          <c:showSerName val="0"/>
          <c:showPercent val="0"/>
          <c:showBubbleSize val="0"/>
          <c:showLeaderLines val="1"/>
        </c:dLbls>
        <c:firstSliceAng val="0"/>
      </c:pieChart>
    </c:plotArea>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sz="1400"/>
              <a:t>Vessels that discharged Black Sea grain </a:t>
            </a:r>
            <a:r>
              <a:rPr lang="en-US" sz="1400">
                <a:solidFill>
                  <a:srgbClr val="FF0000"/>
                </a:solidFill>
              </a:rPr>
              <a:t>worldwide</a:t>
            </a:r>
            <a:endParaRPr lang="ru-RU" sz="1400">
              <a:solidFill>
                <a:srgbClr val="FF0000"/>
              </a:solidFill>
            </a:endParaRPr>
          </a:p>
        </c:rich>
      </c:tx>
      <c:layout>
        <c:manualLayout>
          <c:xMode val="edge"/>
          <c:yMode val="edge"/>
          <c:x val="0.20136014882216505"/>
          <c:y val="3.706666128900031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grain'!$D$85</c:f>
              <c:strCache>
                <c:ptCount val="1"/>
                <c:pt idx="0">
                  <c:v>grain, tons</c:v>
                </c:pt>
              </c:strCache>
            </c:strRef>
          </c:tx>
          <c:spPr>
            <a:solidFill>
              <a:schemeClr val="accent1">
                <a:alpha val="99000"/>
              </a:schemeClr>
            </a:solidFill>
            <a:ln>
              <a:solidFill>
                <a:schemeClr val="bg1">
                  <a:lumMod val="8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'Discharged BlSea grain'!$C$100:$C$109</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grain'!$D$100:$D$109</c:f>
              <c:numCache>
                <c:formatCode>#,##0</c:formatCode>
                <c:ptCount val="10"/>
                <c:pt idx="0" formatCode="General">
                  <c:v>1899362</c:v>
                </c:pt>
                <c:pt idx="1">
                  <c:v>1477805</c:v>
                </c:pt>
                <c:pt idx="2" formatCode="General">
                  <c:v>1289319</c:v>
                </c:pt>
                <c:pt idx="3" formatCode="General">
                  <c:v>1384877</c:v>
                </c:pt>
                <c:pt idx="4" formatCode="General">
                  <c:v>1607113</c:v>
                </c:pt>
                <c:pt idx="5" formatCode="General">
                  <c:v>1149369</c:v>
                </c:pt>
                <c:pt idx="6" formatCode="General">
                  <c:v>1383979</c:v>
                </c:pt>
                <c:pt idx="7" formatCode="General">
                  <c:v>1497765</c:v>
                </c:pt>
                <c:pt idx="8" formatCode="General">
                  <c:v>1784651</c:v>
                </c:pt>
                <c:pt idx="9" formatCode="General">
                  <c:v>1295586</c:v>
                </c:pt>
              </c:numCache>
            </c:numRef>
          </c:val>
          <c:extLst>
            <c:ext xmlns:c16="http://schemas.microsoft.com/office/drawing/2014/chart" uri="{C3380CC4-5D6E-409C-BE32-E72D297353CC}">
              <c16:uniqueId val="{00000000-4A8D-4E81-8E0B-00E73EDC5398}"/>
            </c:ext>
          </c:extLst>
        </c:ser>
        <c:dLbls>
          <c:showLegendKey val="0"/>
          <c:showVal val="0"/>
          <c:showCatName val="0"/>
          <c:showSerName val="0"/>
          <c:showPercent val="0"/>
          <c:showBubbleSize val="0"/>
        </c:dLbls>
        <c:gapWidth val="150"/>
        <c:axId val="97387264"/>
        <c:axId val="97388800"/>
      </c:barChart>
      <c:lineChart>
        <c:grouping val="standard"/>
        <c:varyColors val="0"/>
        <c:ser>
          <c:idx val="2"/>
          <c:order val="1"/>
          <c:tx>
            <c:strRef>
              <c:f>'Discharged BlSea grain'!$E$85</c:f>
              <c:strCache>
                <c:ptCount val="1"/>
                <c:pt idx="0">
                  <c:v>number of vsls</c:v>
                </c:pt>
              </c:strCache>
            </c:strRef>
          </c:tx>
          <c:spPr>
            <a:ln w="38100" cap="rnd" cmpd="sng" algn="ctr">
              <a:solidFill>
                <a:schemeClr val="accent2"/>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'Discharged BlSea grain'!$C$100:$C$109</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grain'!$E$100:$E$109</c:f>
              <c:numCache>
                <c:formatCode>General</c:formatCode>
                <c:ptCount val="10"/>
                <c:pt idx="0">
                  <c:v>93</c:v>
                </c:pt>
                <c:pt idx="1">
                  <c:v>80</c:v>
                </c:pt>
                <c:pt idx="2">
                  <c:v>79</c:v>
                </c:pt>
                <c:pt idx="3">
                  <c:v>75</c:v>
                </c:pt>
                <c:pt idx="4">
                  <c:v>99</c:v>
                </c:pt>
                <c:pt idx="5">
                  <c:v>69</c:v>
                </c:pt>
                <c:pt idx="6">
                  <c:v>85</c:v>
                </c:pt>
                <c:pt idx="7">
                  <c:v>103</c:v>
                </c:pt>
                <c:pt idx="8">
                  <c:v>87</c:v>
                </c:pt>
                <c:pt idx="9">
                  <c:v>69</c:v>
                </c:pt>
              </c:numCache>
            </c:numRef>
          </c:val>
          <c:smooth val="0"/>
          <c:extLst>
            <c:ext xmlns:c16="http://schemas.microsoft.com/office/drawing/2014/chart" uri="{C3380CC4-5D6E-409C-BE32-E72D297353CC}">
              <c16:uniqueId val="{00000005-4A8D-4E81-8E0B-00E73EDC5398}"/>
            </c:ext>
          </c:extLst>
        </c:ser>
        <c:dLbls>
          <c:showLegendKey val="0"/>
          <c:showVal val="0"/>
          <c:showCatName val="0"/>
          <c:showSerName val="0"/>
          <c:showPercent val="0"/>
          <c:showBubbleSize val="0"/>
        </c:dLbls>
        <c:marker val="1"/>
        <c:smooth val="0"/>
        <c:axId val="97409280"/>
        <c:axId val="97407360"/>
      </c:lineChart>
      <c:catAx>
        <c:axId val="97387264"/>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7388800"/>
        <c:crosses val="autoZero"/>
        <c:auto val="1"/>
        <c:lblAlgn val="ctr"/>
        <c:lblOffset val="100"/>
        <c:noMultiLvlLbl val="0"/>
      </c:catAx>
      <c:valAx>
        <c:axId val="97388800"/>
        <c:scaling>
          <c:orientation val="minMax"/>
          <c:max val="3000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number</a:t>
                </a:r>
                <a:r>
                  <a:rPr lang="en-US" baseline="0"/>
                  <a:t> of vessels</a:t>
                </a:r>
                <a:endParaRPr lang="ru-RU"/>
              </a:p>
            </c:rich>
          </c:tx>
          <c:layout>
            <c:manualLayout>
              <c:xMode val="edge"/>
              <c:yMode val="edge"/>
              <c:x val="0.82837898918942265"/>
              <c:y val="0.36302630958555332"/>
            </c:manualLayout>
          </c:layout>
          <c:overlay val="0"/>
          <c:spPr>
            <a:noFill/>
            <a:ln>
              <a:noFill/>
            </a:ln>
            <a:effectLst/>
          </c:spPr>
          <c:txPr>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7387264"/>
        <c:crosses val="autoZero"/>
        <c:crossBetween val="between"/>
      </c:valAx>
      <c:valAx>
        <c:axId val="97407360"/>
        <c:scaling>
          <c:orientation val="minMax"/>
          <c:max val="160"/>
          <c:min val="50"/>
        </c:scaling>
        <c:delete val="0"/>
        <c:axPos val="r"/>
        <c:title>
          <c:tx>
            <c:rich>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tons</a:t>
                </a:r>
                <a:endParaRPr lang="ru-RU"/>
              </a:p>
            </c:rich>
          </c:tx>
          <c:layout>
            <c:manualLayout>
              <c:xMode val="edge"/>
              <c:yMode val="edge"/>
              <c:x val="1.9176698987006791E-2"/>
              <c:y val="0.376062419985105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General"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7409280"/>
        <c:crosses val="max"/>
        <c:crossBetween val="between"/>
        <c:majorUnit val="10"/>
        <c:minorUnit val="2"/>
      </c:valAx>
      <c:catAx>
        <c:axId val="97409280"/>
        <c:scaling>
          <c:orientation val="minMax"/>
        </c:scaling>
        <c:delete val="1"/>
        <c:axPos val="t"/>
        <c:title>
          <c:tx>
            <c:rich>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week</a:t>
                </a:r>
              </a:p>
            </c:rich>
          </c:tx>
          <c:layout>
            <c:manualLayout>
              <c:xMode val="edge"/>
              <c:yMode val="edge"/>
              <c:x val="0.73862768703498849"/>
              <c:y val="0.9174693433130560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General" sourceLinked="1"/>
        <c:majorTickMark val="out"/>
        <c:minorTickMark val="none"/>
        <c:tickLblPos val="nextTo"/>
        <c:crossAx val="97407360"/>
        <c:crosses val="max"/>
        <c:auto val="1"/>
        <c:lblAlgn val="ctr"/>
        <c:lblOffset val="100"/>
        <c:noMultiLvlLbl val="0"/>
      </c:catAx>
      <c:spPr>
        <a:solidFill>
          <a:schemeClr val="bg1"/>
        </a:solidFill>
        <a:ln>
          <a:noFill/>
        </a:ln>
        <a:effectLst/>
      </c:spPr>
    </c:plotArea>
    <c:legend>
      <c:legendPos val="r"/>
      <c:layout>
        <c:manualLayout>
          <c:xMode val="edge"/>
          <c:yMode val="edge"/>
          <c:x val="0.84761913535264555"/>
          <c:y val="0.35692683187040308"/>
          <c:w val="0.14557898119877871"/>
          <c:h val="0.275094867332167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6350" cap="flat" cmpd="sng" algn="ctr">
      <a:solidFill>
        <a:schemeClr val="bg1">
          <a:lumMod val="85000"/>
        </a:schemeClr>
      </a:solidFill>
      <a:prstDash val="solid"/>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previous week</c:v>
          </c:tx>
          <c:invertIfNegative val="0"/>
          <c:dLbls>
            <c:dLbl>
              <c:idx val="0"/>
              <c:layout>
                <c:manualLayout>
                  <c:x val="-1.6559138943740295E-2"/>
                  <c:y val="1.0006381824040634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11-42B2-81E5-AEA23DC85D4C}"/>
                </c:ext>
              </c:extLst>
            </c:dLbl>
            <c:dLbl>
              <c:idx val="1"/>
              <c:layout>
                <c:manualLayout>
                  <c:x val="-3.1612901619867864E-2"/>
                  <c:y val="2.1832358004255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0DF-47AC-985A-36F6FBF22CD3}"/>
                </c:ext>
              </c:extLst>
            </c:dLbl>
            <c:dLbl>
              <c:idx val="2"/>
              <c:layout>
                <c:manualLayout>
                  <c:x val="-2.4086020281804066E-2"/>
                  <c:y val="1.63742685031920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0DF-47AC-985A-36F6FBF22CD3}"/>
                </c:ext>
              </c:extLst>
            </c:dLbl>
            <c:dLbl>
              <c:idx val="3"/>
              <c:layout>
                <c:manualLayout>
                  <c:x val="-3.6129030422706099E-2"/>
                  <c:y val="1.91033132537240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14-49F2-B1F0-ADD7CEF46E9B}"/>
                </c:ext>
              </c:extLst>
            </c:dLbl>
            <c:dLbl>
              <c:idx val="4"/>
              <c:layout>
                <c:manualLayout>
                  <c:x val="-1.5053762676127541E-2"/>
                  <c:y val="2.729044750531902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4B5-411E-9F61-1093A84EECB1}"/>
                </c:ext>
              </c:extLst>
            </c:dLbl>
            <c:dLbl>
              <c:idx val="5"/>
              <c:layout>
                <c:manualLayout>
                  <c:x val="-3.0107525352255138E-2"/>
                  <c:y val="-2.72904475053200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B89-48C1-8058-03A7816A3FF6}"/>
                </c:ext>
              </c:extLst>
            </c:dLbl>
            <c:dLbl>
              <c:idx val="6"/>
              <c:layout>
                <c:manualLayout>
                  <c:x val="-1.5053762676127541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F66-4EC8-94FD-0E8ECC291517}"/>
                </c:ext>
              </c:extLst>
            </c:dLbl>
            <c:dLbl>
              <c:idx val="7"/>
              <c:layout>
                <c:manualLayout>
                  <c:x val="-1.2043010140902033E-2"/>
                  <c:y val="2.729044750531902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0DF-47AC-985A-36F6FBF22CD3}"/>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grain'!$B$115:$B$122</c:f>
              <c:strCache>
                <c:ptCount val="8"/>
                <c:pt idx="0">
                  <c:v>Italy</c:v>
                </c:pt>
                <c:pt idx="1">
                  <c:v>Spain</c:v>
                </c:pt>
                <c:pt idx="2">
                  <c:v>Turkiye</c:v>
                </c:pt>
                <c:pt idx="3">
                  <c:v>Algeria</c:v>
                </c:pt>
                <c:pt idx="4">
                  <c:v>Tunisia</c:v>
                </c:pt>
                <c:pt idx="5">
                  <c:v>Egypt</c:v>
                </c:pt>
                <c:pt idx="6">
                  <c:v>Greece</c:v>
                </c:pt>
                <c:pt idx="7">
                  <c:v>Bangladesh</c:v>
                </c:pt>
              </c:strCache>
            </c:strRef>
          </c:cat>
          <c:val>
            <c:numRef>
              <c:f>'Discharged BlSea grain'!$C$115:$C$122</c:f>
              <c:numCache>
                <c:formatCode>#,##0</c:formatCode>
                <c:ptCount val="8"/>
                <c:pt idx="0">
                  <c:v>87300</c:v>
                </c:pt>
                <c:pt idx="1">
                  <c:v>124822</c:v>
                </c:pt>
                <c:pt idx="2">
                  <c:v>405259</c:v>
                </c:pt>
                <c:pt idx="3">
                  <c:v>141500</c:v>
                </c:pt>
                <c:pt idx="4">
                  <c:v>126100</c:v>
                </c:pt>
                <c:pt idx="5">
                  <c:v>216800</c:v>
                </c:pt>
                <c:pt idx="6">
                  <c:v>13800</c:v>
                </c:pt>
                <c:pt idx="7">
                  <c:v>0</c:v>
                </c:pt>
              </c:numCache>
            </c:numRef>
          </c:val>
          <c:extLst>
            <c:ext xmlns:c16="http://schemas.microsoft.com/office/drawing/2014/chart" uri="{C3380CC4-5D6E-409C-BE32-E72D297353CC}">
              <c16:uniqueId val="{00000000-6411-42B2-81E5-AEA23DC85D4C}"/>
            </c:ext>
          </c:extLst>
        </c:ser>
        <c:ser>
          <c:idx val="1"/>
          <c:order val="1"/>
          <c:tx>
            <c:v>current week</c:v>
          </c:tx>
          <c:invertIfNegative val="0"/>
          <c:dLbls>
            <c:dLbl>
              <c:idx val="0"/>
              <c:layout>
                <c:manualLayout>
                  <c:x val="1.5053762676127541E-2"/>
                  <c:y val="5.45808950106400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4B5-411E-9F61-1093A84EECB1}"/>
                </c:ext>
              </c:extLst>
            </c:dLbl>
            <c:dLbl>
              <c:idx val="1"/>
              <c:layout>
                <c:manualLayout>
                  <c:x val="6.0215050704510165E-3"/>
                  <c:y val="-2.72904475053200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0DF-47AC-985A-36F6FBF22CD3}"/>
                </c:ext>
              </c:extLst>
            </c:dLbl>
            <c:dLbl>
              <c:idx val="2"/>
              <c:layout>
                <c:manualLayout>
                  <c:x val="1.9569891478965803E-2"/>
                  <c:y val="1.91033132537240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4B5-411E-9F61-1093A84EECB1}"/>
                </c:ext>
              </c:extLst>
            </c:dLbl>
            <c:dLbl>
              <c:idx val="3"/>
              <c:layout>
                <c:manualLayout>
                  <c:x val="6.0215050704509618E-3"/>
                  <c:y val="5.45808950106400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4-45E9-9FA0-CAAB3995E9B7}"/>
                </c:ext>
              </c:extLst>
            </c:dLbl>
            <c:dLbl>
              <c:idx val="4"/>
              <c:layout>
                <c:manualLayout>
                  <c:x val="3.0107525352255082E-3"/>
                  <c:y val="5.4580895010639049E-3"/>
                </c:manualLayout>
              </c:layout>
              <c:tx>
                <c:rich>
                  <a:bodyPr/>
                  <a:lstStyle/>
                  <a:p>
                    <a:fld id="{8D859C10-7ECB-4B99-B622-8F7F4F3A990C}" type="VALUE">
                      <a:rPr lang="en-US" b="0"/>
                      <a:pPr/>
                      <a:t>[ЗНАЧЕНИЕ]</a:t>
                    </a:fld>
                    <a:endParaRPr lang="ru-RU"/>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D0DF-47AC-985A-36F6FBF22CD3}"/>
                </c:ext>
              </c:extLst>
            </c:dLbl>
            <c:dLbl>
              <c:idx val="5"/>
              <c:layout>
                <c:manualLayout>
                  <c:x val="1.806451521135304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C7B-4DAD-8728-C9252CCBD715}"/>
                </c:ext>
              </c:extLst>
            </c:dLbl>
            <c:dLbl>
              <c:idx val="6"/>
              <c:layout>
                <c:manualLayout>
                  <c:x val="1.6559138943740295E-2"/>
                  <c:y val="5.45808950106400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F66-4EC8-94FD-0E8ECC291517}"/>
                </c:ext>
              </c:extLst>
            </c:dLbl>
            <c:dLbl>
              <c:idx val="7"/>
              <c:layout>
                <c:manualLayout>
                  <c:x val="1.9569891478965803E-2"/>
                  <c:y val="8.187134251596107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DF-47AC-985A-36F6FBF22CD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grain'!$B$115:$B$122</c:f>
              <c:strCache>
                <c:ptCount val="8"/>
                <c:pt idx="0">
                  <c:v>Italy</c:v>
                </c:pt>
                <c:pt idx="1">
                  <c:v>Spain</c:v>
                </c:pt>
                <c:pt idx="2">
                  <c:v>Turkiye</c:v>
                </c:pt>
                <c:pt idx="3">
                  <c:v>Algeria</c:v>
                </c:pt>
                <c:pt idx="4">
                  <c:v>Tunisia</c:v>
                </c:pt>
                <c:pt idx="5">
                  <c:v>Egypt</c:v>
                </c:pt>
                <c:pt idx="6">
                  <c:v>Greece</c:v>
                </c:pt>
                <c:pt idx="7">
                  <c:v>Bangladesh</c:v>
                </c:pt>
              </c:strCache>
            </c:strRef>
          </c:cat>
          <c:val>
            <c:numRef>
              <c:f>'Discharged BlSea grain'!$D$115:$D$122</c:f>
              <c:numCache>
                <c:formatCode>#,##0</c:formatCode>
                <c:ptCount val="8"/>
                <c:pt idx="0">
                  <c:v>92300</c:v>
                </c:pt>
                <c:pt idx="1">
                  <c:v>58900</c:v>
                </c:pt>
                <c:pt idx="2">
                  <c:v>225496</c:v>
                </c:pt>
                <c:pt idx="3">
                  <c:v>16800</c:v>
                </c:pt>
                <c:pt idx="4">
                  <c:v>0</c:v>
                </c:pt>
                <c:pt idx="5">
                  <c:v>202037</c:v>
                </c:pt>
                <c:pt idx="6">
                  <c:v>6000</c:v>
                </c:pt>
                <c:pt idx="7">
                  <c:v>97033</c:v>
                </c:pt>
              </c:numCache>
            </c:numRef>
          </c:val>
          <c:extLst>
            <c:ext xmlns:c16="http://schemas.microsoft.com/office/drawing/2014/chart" uri="{C3380CC4-5D6E-409C-BE32-E72D297353CC}">
              <c16:uniqueId val="{00000001-6411-42B2-81E5-AEA23DC85D4C}"/>
            </c:ext>
          </c:extLst>
        </c:ser>
        <c:dLbls>
          <c:showLegendKey val="0"/>
          <c:showVal val="0"/>
          <c:showCatName val="0"/>
          <c:showSerName val="0"/>
          <c:showPercent val="0"/>
          <c:showBubbleSize val="0"/>
        </c:dLbls>
        <c:gapWidth val="219"/>
        <c:axId val="97467776"/>
        <c:axId val="97473664"/>
      </c:barChart>
      <c:catAx>
        <c:axId val="9746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7473664"/>
        <c:crosses val="autoZero"/>
        <c:auto val="1"/>
        <c:lblAlgn val="ctr"/>
        <c:lblOffset val="100"/>
        <c:noMultiLvlLbl val="0"/>
      </c:catAx>
      <c:valAx>
        <c:axId val="9747366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7467776"/>
        <c:crosses val="autoZero"/>
        <c:crossBetween val="between"/>
      </c:valAx>
      <c:spPr>
        <a:noFill/>
        <a:ln>
          <a:noFill/>
        </a:ln>
        <a:effectLst/>
      </c:spPr>
    </c:plotArea>
    <c:legend>
      <c:legendPos val="r"/>
      <c:layout>
        <c:manualLayout>
          <c:xMode val="edge"/>
          <c:yMode val="edge"/>
          <c:x val="0.85574390266784894"/>
          <c:y val="0.47647359283898655"/>
          <c:w val="0.13967344578350352"/>
          <c:h val="0.16145093209771355"/>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exports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1"/>
          <c:order val="0"/>
          <c:tx>
            <c:v>previous week</c:v>
          </c:tx>
          <c:spPr>
            <a:solidFill>
              <a:schemeClr val="accent1"/>
            </a:solidFill>
          </c:spPr>
          <c:invertIfNegative val="0"/>
          <c:dLbls>
            <c:dLbl>
              <c:idx val="0"/>
              <c:layout>
                <c:manualLayout>
                  <c:x val="-1.3548381590700917E-2"/>
                  <c:y val="-2.7613419948152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189-42F1-B372-6CEF177C62AE}"/>
                </c:ext>
              </c:extLst>
            </c:dLbl>
            <c:dLbl>
              <c:idx val="1"/>
              <c:layout>
                <c:manualLayout>
                  <c:x val="-1.2437603953898995E-2"/>
                  <c:y val="-1.012480368505958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FD9-40E5-A1CC-7604F78C0FFF}"/>
                </c:ext>
              </c:extLst>
            </c:dLbl>
            <c:dLbl>
              <c:idx val="2"/>
              <c:layout>
                <c:manualLayout>
                  <c:x val="-6.8105805866745563E-3"/>
                  <c:y val="2.761341994815098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FD9-40E5-A1CC-7604F78C0FFF}"/>
                </c:ext>
              </c:extLst>
            </c:dLbl>
            <c:dLbl>
              <c:idx val="3"/>
              <c:layout>
                <c:manualLayout>
                  <c:x val="-1.8607036718840383E-2"/>
                  <c:y val="2.89527795298891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FD9-40E5-A1CC-7604F78C0FF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'Vessels sailed from BlSea'!$C$119:$C$122</c:f>
              <c:numCache>
                <c:formatCode>_-* #\ ##0\ _₽_-;\-* #\ ##0\ _₽_-;_-* "-"??\ _₽_-;_-@_-</c:formatCode>
                <c:ptCount val="4"/>
                <c:pt idx="0">
                  <c:v>820581</c:v>
                </c:pt>
                <c:pt idx="1">
                  <c:v>150816</c:v>
                </c:pt>
                <c:pt idx="2">
                  <c:v>96900</c:v>
                </c:pt>
                <c:pt idx="3">
                  <c:v>461416</c:v>
                </c:pt>
              </c:numCache>
            </c:numRef>
          </c:val>
          <c:extLst>
            <c:ext xmlns:c16="http://schemas.microsoft.com/office/drawing/2014/chart" uri="{C3380CC4-5D6E-409C-BE32-E72D297353CC}">
              <c16:uniqueId val="{00000005-4FD9-40E5-A1CC-7604F78C0FFF}"/>
            </c:ext>
          </c:extLst>
        </c:ser>
        <c:ser>
          <c:idx val="0"/>
          <c:order val="1"/>
          <c:tx>
            <c:v>current week</c:v>
          </c:tx>
          <c:spPr>
            <a:solidFill>
              <a:schemeClr val="accent2"/>
            </a:solidFill>
          </c:spPr>
          <c:invertIfNegative val="0"/>
          <c:dLbls>
            <c:dLbl>
              <c:idx val="0"/>
              <c:layout>
                <c:manualLayout>
                  <c:x val="3.5881875181356292E-2"/>
                  <c:y val="4.5555620059344682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4FD9-40E5-A1CC-7604F78C0FFF}"/>
                </c:ext>
              </c:extLst>
            </c:dLbl>
            <c:dLbl>
              <c:idx val="1"/>
              <c:layout>
                <c:manualLayout>
                  <c:x val="4.9867925610909388E-3"/>
                  <c:y val="9.0158326252847715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4FD9-40E5-A1CC-7604F78C0FFF}"/>
                </c:ext>
              </c:extLst>
            </c:dLbl>
            <c:dLbl>
              <c:idx val="2"/>
              <c:layout>
                <c:manualLayout>
                  <c:x val="3.2577807274765604E-3"/>
                  <c:y val="2.732657146463991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4FD9-40E5-A1CC-7604F78C0FFF}"/>
                </c:ext>
              </c:extLst>
            </c:dLbl>
            <c:dLbl>
              <c:idx val="3"/>
              <c:layout>
                <c:manualLayout>
                  <c:x val="9.4696430908231197E-3"/>
                  <c:y val="-4.7869059336890897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4FD9-40E5-A1CC-7604F78C0FFF}"/>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'Vessels sailed from BlSea'!$B$119:$B$122</c:f>
              <c:strCache>
                <c:ptCount val="4"/>
                <c:pt idx="0">
                  <c:v>Ukraine</c:v>
                </c:pt>
                <c:pt idx="1">
                  <c:v>Romania</c:v>
                </c:pt>
                <c:pt idx="2">
                  <c:v>Bulgaria</c:v>
                </c:pt>
                <c:pt idx="3">
                  <c:v>Russia</c:v>
                </c:pt>
              </c:strCache>
            </c:strRef>
          </c:cat>
          <c:val>
            <c:numRef>
              <c:f>'Vessels sailed from BlSea'!$D$119:$D$122</c:f>
              <c:numCache>
                <c:formatCode>_-* #\ ##0\ _₽_-;\-* #\ ##0\ _₽_-;_-* "-"??\ _₽_-;_-@_-</c:formatCode>
                <c:ptCount val="4"/>
                <c:pt idx="0">
                  <c:v>755850</c:v>
                </c:pt>
                <c:pt idx="1">
                  <c:v>178200</c:v>
                </c:pt>
                <c:pt idx="2">
                  <c:v>208842</c:v>
                </c:pt>
                <c:pt idx="3">
                  <c:v>504712</c:v>
                </c:pt>
              </c:numCache>
            </c:numRef>
          </c:val>
          <c:extLst>
            <c:ext xmlns:c16="http://schemas.microsoft.com/office/drawing/2014/chart" uri="{C3380CC4-5D6E-409C-BE32-E72D297353CC}">
              <c16:uniqueId val="{00000004-4FD9-40E5-A1CC-7604F78C0FFF}"/>
            </c:ext>
          </c:extLst>
        </c:ser>
        <c:dLbls>
          <c:showLegendKey val="0"/>
          <c:showVal val="0"/>
          <c:showCatName val="0"/>
          <c:showSerName val="0"/>
          <c:showPercent val="0"/>
          <c:showBubbleSize val="0"/>
        </c:dLbls>
        <c:gapWidth val="219"/>
        <c:axId val="97524736"/>
        <c:axId val="97542912"/>
      </c:barChart>
      <c:catAx>
        <c:axId val="9752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7542912"/>
        <c:crosses val="autoZero"/>
        <c:auto val="1"/>
        <c:lblAlgn val="ctr"/>
        <c:lblOffset val="100"/>
        <c:noMultiLvlLbl val="0"/>
      </c:catAx>
      <c:valAx>
        <c:axId val="97542912"/>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7524736"/>
        <c:crosses val="autoZero"/>
        <c:crossBetween val="between"/>
      </c:valAx>
      <c:spPr>
        <a:noFill/>
        <a:ln>
          <a:noFill/>
        </a:ln>
        <a:effectLst/>
      </c:spPr>
    </c:plotArea>
    <c:legend>
      <c:legendPos val="r"/>
      <c:layout>
        <c:manualLayout>
          <c:xMode val="edge"/>
          <c:yMode val="edge"/>
          <c:x val="0.85421636248957256"/>
          <c:y val="0.52832548473813645"/>
          <c:w val="0.13547658217057917"/>
          <c:h val="0.1665130782503659"/>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exports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1"/>
          <c:order val="0"/>
          <c:tx>
            <c:v>previous week</c:v>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'Vessels sailed from BlSea'!$C$119:$C$122</c:f>
              <c:numCache>
                <c:formatCode>_-* #\ ##0\ _₽_-;\-* #\ ##0\ _₽_-;_-* "-"??\ _₽_-;_-@_-</c:formatCode>
                <c:ptCount val="4"/>
                <c:pt idx="0">
                  <c:v>820581</c:v>
                </c:pt>
                <c:pt idx="1">
                  <c:v>150816</c:v>
                </c:pt>
                <c:pt idx="2">
                  <c:v>96900</c:v>
                </c:pt>
                <c:pt idx="3">
                  <c:v>461416</c:v>
                </c:pt>
              </c:numCache>
            </c:numRef>
          </c:val>
          <c:extLst>
            <c:ext xmlns:c16="http://schemas.microsoft.com/office/drawing/2014/chart" uri="{C3380CC4-5D6E-409C-BE32-E72D297353CC}">
              <c16:uniqueId val="{00000000-DCD3-4836-92EC-BC7FD5528EF3}"/>
            </c:ext>
          </c:extLst>
        </c:ser>
        <c:ser>
          <c:idx val="0"/>
          <c:order val="1"/>
          <c:tx>
            <c:v>current week</c:v>
          </c:tx>
          <c:spPr>
            <a:solidFill>
              <a:schemeClr val="accent2"/>
            </a:solidFill>
          </c:spPr>
          <c:invertIfNegative val="0"/>
          <c:dLbls>
            <c:dLbl>
              <c:idx val="0"/>
              <c:layout>
                <c:manualLayout>
                  <c:x val="1.2582550848814025E-3"/>
                  <c:y val="7.31688466264939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DED-42D3-86B7-CB05B3C1D7A3}"/>
                </c:ext>
              </c:extLst>
            </c:dLbl>
            <c:dLbl>
              <c:idx val="1"/>
              <c:layout>
                <c:manualLayout>
                  <c:x val="4.9867925610909388E-3"/>
                  <c:y val="9.015832625284771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DED-42D3-86B7-CB05B3C1D7A3}"/>
                </c:ext>
              </c:extLst>
            </c:dLbl>
            <c:dLbl>
              <c:idx val="2"/>
              <c:layout>
                <c:manualLayout>
                  <c:x val="3.2577807274765604E-3"/>
                  <c:y val="2.732657146463991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9D77-4EE9-9A8E-0CD53E74B125}"/>
                </c:ext>
              </c:extLst>
            </c:dLbl>
            <c:dLbl>
              <c:idx val="3"/>
              <c:layout>
                <c:manualLayout>
                  <c:x val="-4.0787303203817342E-3"/>
                  <c:y val="7.357847468936538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D17-495A-9B2D-331CE7F60C1D}"/>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'Vessels sailed from BlSea'!$B$119:$B$122</c:f>
              <c:strCache>
                <c:ptCount val="4"/>
                <c:pt idx="0">
                  <c:v>Ukraine</c:v>
                </c:pt>
                <c:pt idx="1">
                  <c:v>Romania</c:v>
                </c:pt>
                <c:pt idx="2">
                  <c:v>Bulgaria</c:v>
                </c:pt>
                <c:pt idx="3">
                  <c:v>Russia</c:v>
                </c:pt>
              </c:strCache>
            </c:strRef>
          </c:cat>
          <c:val>
            <c:numRef>
              <c:f>'Vessels sailed from BlSea'!$D$119:$D$122</c:f>
              <c:numCache>
                <c:formatCode>_-* #\ ##0\ _₽_-;\-* #\ ##0\ _₽_-;_-* "-"??\ _₽_-;_-@_-</c:formatCode>
                <c:ptCount val="4"/>
                <c:pt idx="0">
                  <c:v>755850</c:v>
                </c:pt>
                <c:pt idx="1">
                  <c:v>178200</c:v>
                </c:pt>
                <c:pt idx="2">
                  <c:v>208842</c:v>
                </c:pt>
                <c:pt idx="3">
                  <c:v>504712</c:v>
                </c:pt>
              </c:numCache>
            </c:numRef>
          </c:val>
          <c:extLst>
            <c:ext xmlns:c16="http://schemas.microsoft.com/office/drawing/2014/chart" uri="{C3380CC4-5D6E-409C-BE32-E72D297353CC}">
              <c16:uniqueId val="{00000002-ADED-42D3-86B7-CB05B3C1D7A3}"/>
            </c:ext>
          </c:extLst>
        </c:ser>
        <c:dLbls>
          <c:showLegendKey val="0"/>
          <c:showVal val="0"/>
          <c:showCatName val="0"/>
          <c:showSerName val="0"/>
          <c:showPercent val="0"/>
          <c:showBubbleSize val="0"/>
        </c:dLbls>
        <c:gapWidth val="219"/>
        <c:axId val="101211520"/>
        <c:axId val="101213312"/>
      </c:barChart>
      <c:catAx>
        <c:axId val="10121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101213312"/>
        <c:crosses val="autoZero"/>
        <c:auto val="1"/>
        <c:lblAlgn val="ctr"/>
        <c:lblOffset val="100"/>
        <c:noMultiLvlLbl val="0"/>
      </c:catAx>
      <c:valAx>
        <c:axId val="101213312"/>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101211520"/>
        <c:crosses val="autoZero"/>
        <c:crossBetween val="between"/>
      </c:valAx>
      <c:spPr>
        <a:noFill/>
        <a:ln>
          <a:noFill/>
        </a:ln>
        <a:effectLst/>
      </c:spPr>
    </c:plotArea>
    <c:legend>
      <c:legendPos val="r"/>
      <c:layout>
        <c:manualLayout>
          <c:xMode val="edge"/>
          <c:yMode val="edge"/>
          <c:x val="0.85421636248957256"/>
          <c:y val="0.52832548473813645"/>
          <c:w val="8.8882731868290793E-2"/>
          <c:h val="9.5805974797435106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Vessels that discharged Azov-Black Sea grain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grain'!$D$85</c:f>
              <c:strCache>
                <c:ptCount val="1"/>
                <c:pt idx="0">
                  <c:v>grain, tons</c:v>
                </c:pt>
              </c:strCache>
            </c:strRef>
          </c:tx>
          <c:spPr>
            <a:solidFill>
              <a:schemeClr val="accent1"/>
            </a:solidFill>
          </c:spPr>
          <c:invertIfNegative val="0"/>
          <c:dLbls>
            <c:dLbl>
              <c:idx val="1"/>
              <c:layout>
                <c:manualLayout>
                  <c:x val="2.1507852906608501E-3"/>
                  <c:y val="-1.2717639365800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3-4784-8C90-A423C3E225B6}"/>
                </c:ext>
              </c:extLst>
            </c:dLbl>
            <c:dLbl>
              <c:idx val="8"/>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3-4784-8C90-A423C3E225B6}"/>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'Discharged BlSea grain'!$C$92:$C$109</c:f>
              <c:numCache>
                <c:formatCode>General</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'Discharged BlSea grain'!$D$92:$D$109</c:f>
              <c:numCache>
                <c:formatCode>General</c:formatCode>
                <c:ptCount val="18"/>
                <c:pt idx="0">
                  <c:v>1738342</c:v>
                </c:pt>
                <c:pt idx="1">
                  <c:v>1776286</c:v>
                </c:pt>
                <c:pt idx="2">
                  <c:v>1095260</c:v>
                </c:pt>
                <c:pt idx="3">
                  <c:v>1831529</c:v>
                </c:pt>
                <c:pt idx="4">
                  <c:v>1409999</c:v>
                </c:pt>
                <c:pt idx="5" formatCode="0">
                  <c:v>1581747</c:v>
                </c:pt>
                <c:pt idx="6">
                  <c:v>1545263</c:v>
                </c:pt>
                <c:pt idx="7">
                  <c:v>1533714</c:v>
                </c:pt>
                <c:pt idx="8">
                  <c:v>1899362</c:v>
                </c:pt>
                <c:pt idx="9" formatCode="#,##0">
                  <c:v>1477805</c:v>
                </c:pt>
                <c:pt idx="10">
                  <c:v>1289319</c:v>
                </c:pt>
                <c:pt idx="11">
                  <c:v>1384877</c:v>
                </c:pt>
                <c:pt idx="12">
                  <c:v>1607113</c:v>
                </c:pt>
                <c:pt idx="13">
                  <c:v>1149369</c:v>
                </c:pt>
                <c:pt idx="14">
                  <c:v>1383979</c:v>
                </c:pt>
                <c:pt idx="15">
                  <c:v>1497765</c:v>
                </c:pt>
                <c:pt idx="16">
                  <c:v>1784651</c:v>
                </c:pt>
                <c:pt idx="17">
                  <c:v>1295586</c:v>
                </c:pt>
              </c:numCache>
            </c:numRef>
          </c:val>
          <c:extLst>
            <c:ext xmlns:c16="http://schemas.microsoft.com/office/drawing/2014/chart" uri="{C3380CC4-5D6E-409C-BE32-E72D297353CC}">
              <c16:uniqueId val="{00000001-CFB7-4CF0-84C5-2DB2FB5D0DEB}"/>
            </c:ext>
          </c:extLst>
        </c:ser>
        <c:dLbls>
          <c:showLegendKey val="0"/>
          <c:showVal val="0"/>
          <c:showCatName val="0"/>
          <c:showSerName val="0"/>
          <c:showPercent val="0"/>
          <c:showBubbleSize val="0"/>
        </c:dLbls>
        <c:gapWidth val="150"/>
        <c:axId val="101579776"/>
        <c:axId val="73872128"/>
      </c:barChart>
      <c:lineChart>
        <c:grouping val="standard"/>
        <c:varyColors val="0"/>
        <c:ser>
          <c:idx val="2"/>
          <c:order val="1"/>
          <c:tx>
            <c:strRef>
              <c:f>'Discharged BlSea grain'!$E$85</c:f>
              <c:strCache>
                <c:ptCount val="1"/>
                <c:pt idx="0">
                  <c:v>number of vsls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'Discharged BlSea grain'!$C$92:$C$109</c:f>
              <c:numCache>
                <c:formatCode>General</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'Discharged BlSea grain'!$E$92:$E$109</c:f>
              <c:numCache>
                <c:formatCode>General</c:formatCode>
                <c:ptCount val="18"/>
                <c:pt idx="0">
                  <c:v>76</c:v>
                </c:pt>
                <c:pt idx="1">
                  <c:v>80</c:v>
                </c:pt>
                <c:pt idx="2">
                  <c:v>58</c:v>
                </c:pt>
                <c:pt idx="3">
                  <c:v>81</c:v>
                </c:pt>
                <c:pt idx="4">
                  <c:v>86</c:v>
                </c:pt>
                <c:pt idx="5">
                  <c:v>72</c:v>
                </c:pt>
                <c:pt idx="6">
                  <c:v>87</c:v>
                </c:pt>
                <c:pt idx="7">
                  <c:v>77</c:v>
                </c:pt>
                <c:pt idx="8">
                  <c:v>93</c:v>
                </c:pt>
                <c:pt idx="9">
                  <c:v>80</c:v>
                </c:pt>
                <c:pt idx="10">
                  <c:v>79</c:v>
                </c:pt>
                <c:pt idx="11">
                  <c:v>75</c:v>
                </c:pt>
                <c:pt idx="12">
                  <c:v>99</c:v>
                </c:pt>
                <c:pt idx="13">
                  <c:v>69</c:v>
                </c:pt>
                <c:pt idx="14">
                  <c:v>85</c:v>
                </c:pt>
                <c:pt idx="15">
                  <c:v>103</c:v>
                </c:pt>
                <c:pt idx="16">
                  <c:v>87</c:v>
                </c:pt>
                <c:pt idx="17">
                  <c:v>69</c:v>
                </c:pt>
              </c:numCache>
            </c:numRef>
          </c:val>
          <c:smooth val="0"/>
          <c:extLst>
            <c:ext xmlns:c16="http://schemas.microsoft.com/office/drawing/2014/chart" uri="{C3380CC4-5D6E-409C-BE32-E72D297353CC}">
              <c16:uniqueId val="{00000005-CFB7-4CF0-84C5-2DB2FB5D0DEB}"/>
            </c:ext>
          </c:extLst>
        </c:ser>
        <c:dLbls>
          <c:showLegendKey val="0"/>
          <c:showVal val="0"/>
          <c:showCatName val="0"/>
          <c:showSerName val="0"/>
          <c:showPercent val="0"/>
          <c:showBubbleSize val="0"/>
        </c:dLbls>
        <c:marker val="1"/>
        <c:smooth val="0"/>
        <c:axId val="73892608"/>
        <c:axId val="73874048"/>
      </c:lineChart>
      <c:catAx>
        <c:axId val="101579776"/>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73872128"/>
        <c:crosses val="autoZero"/>
        <c:auto val="1"/>
        <c:lblAlgn val="ctr"/>
        <c:lblOffset val="100"/>
        <c:noMultiLvlLbl val="0"/>
      </c:catAx>
      <c:valAx>
        <c:axId val="73872128"/>
        <c:scaling>
          <c:orientation val="minMax"/>
          <c:max val="25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101579776"/>
        <c:crosses val="autoZero"/>
        <c:crossBetween val="between"/>
      </c:valAx>
      <c:valAx>
        <c:axId val="73874048"/>
        <c:scaling>
          <c:orientation val="minMax"/>
          <c:max val="160"/>
          <c:min val="5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73892608"/>
        <c:crosses val="max"/>
        <c:crossBetween val="between"/>
        <c:majorUnit val="10"/>
        <c:minorUnit val="2"/>
      </c:valAx>
      <c:catAx>
        <c:axId val="73892608"/>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73874048"/>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strRef>
              <c:f>'Discharged BlSea grain'!$C$114</c:f>
              <c:strCache>
                <c:ptCount val="1"/>
                <c:pt idx="0">
                  <c:v>previous week</c:v>
                </c:pt>
              </c:strCache>
            </c:strRef>
          </c:tx>
          <c:invertIfNegative val="0"/>
          <c:dLbls>
            <c:dLbl>
              <c:idx val="0"/>
              <c:layout>
                <c:manualLayout>
                  <c:x val="-8.60214980931760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C1-45DE-B288-6A8173A924F1}"/>
                </c:ext>
              </c:extLst>
            </c:dLbl>
            <c:dLbl>
              <c:idx val="1"/>
              <c:layout>
                <c:manualLayout>
                  <c:x val="-1.39784934401411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C1-45DE-B288-6A8173A924F1}"/>
                </c:ext>
              </c:extLst>
            </c:dLbl>
            <c:dLbl>
              <c:idx val="3"/>
              <c:layout>
                <c:manualLayout>
                  <c:x val="-1.0752687261647001E-3"/>
                  <c:y val="-2.4822698500964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D7-479E-850C-1885919E4BDF}"/>
                </c:ext>
              </c:extLst>
            </c:dLbl>
            <c:dLbl>
              <c:idx val="4"/>
              <c:layout>
                <c:manualLayout>
                  <c:x val="-7.5268810831529013E-3"/>
                  <c:y val="4.96453970019243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C1-45DE-B288-6A8173A924F1}"/>
                </c:ext>
              </c:extLst>
            </c:dLbl>
            <c:dLbl>
              <c:idx val="5"/>
              <c:layout>
                <c:manualLayout>
                  <c:x val="-1.39784934401411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A3-4841-A34C-268E524B8DC9}"/>
                </c:ext>
              </c:extLst>
            </c:dLbl>
            <c:dLbl>
              <c:idx val="6"/>
              <c:layout>
                <c:manualLayout>
                  <c:x val="-1.6129030892470503E-2"/>
                  <c:y val="-2.4822698500964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C3-4921-A926-78A9117AEA95}"/>
                </c:ext>
              </c:extLst>
            </c:dLbl>
            <c:dLbl>
              <c:idx val="7"/>
              <c:layout>
                <c:manualLayout>
                  <c:x val="-1.39784934401411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D7-479E-850C-1885919E4B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grain'!$B$115:$B$122</c:f>
              <c:strCache>
                <c:ptCount val="8"/>
                <c:pt idx="0">
                  <c:v>Italy</c:v>
                </c:pt>
                <c:pt idx="1">
                  <c:v>Spain</c:v>
                </c:pt>
                <c:pt idx="2">
                  <c:v>Turkiye</c:v>
                </c:pt>
                <c:pt idx="3">
                  <c:v>Algeria</c:v>
                </c:pt>
                <c:pt idx="4">
                  <c:v>Tunisia</c:v>
                </c:pt>
                <c:pt idx="5">
                  <c:v>Egypt</c:v>
                </c:pt>
                <c:pt idx="6">
                  <c:v>Greece</c:v>
                </c:pt>
                <c:pt idx="7">
                  <c:v>Bangladesh</c:v>
                </c:pt>
              </c:strCache>
            </c:strRef>
          </c:cat>
          <c:val>
            <c:numRef>
              <c:f>'Discharged BlSea grain'!$C$115:$C$122</c:f>
              <c:numCache>
                <c:formatCode>#,##0</c:formatCode>
                <c:ptCount val="8"/>
                <c:pt idx="0">
                  <c:v>87300</c:v>
                </c:pt>
                <c:pt idx="1">
                  <c:v>124822</c:v>
                </c:pt>
                <c:pt idx="2">
                  <c:v>405259</c:v>
                </c:pt>
                <c:pt idx="3">
                  <c:v>141500</c:v>
                </c:pt>
                <c:pt idx="4">
                  <c:v>126100</c:v>
                </c:pt>
                <c:pt idx="5">
                  <c:v>216800</c:v>
                </c:pt>
                <c:pt idx="6">
                  <c:v>13800</c:v>
                </c:pt>
                <c:pt idx="7">
                  <c:v>0</c:v>
                </c:pt>
              </c:numCache>
            </c:numRef>
          </c:val>
          <c:extLst>
            <c:ext xmlns:c16="http://schemas.microsoft.com/office/drawing/2014/chart" uri="{C3380CC4-5D6E-409C-BE32-E72D297353CC}">
              <c16:uniqueId val="{00000008-22B8-457B-8ABA-7EF9CBF0F8C0}"/>
            </c:ext>
          </c:extLst>
        </c:ser>
        <c:ser>
          <c:idx val="1"/>
          <c:order val="1"/>
          <c:tx>
            <c:strRef>
              <c:f>'Discharged BlSea grain'!$D$114</c:f>
              <c:strCache>
                <c:ptCount val="1"/>
                <c:pt idx="0">
                  <c:v>current week</c:v>
                </c:pt>
              </c:strCache>
            </c:strRef>
          </c:tx>
          <c:invertIfNegative val="0"/>
          <c:dLbls>
            <c:dLbl>
              <c:idx val="0"/>
              <c:layout>
                <c:manualLayout>
                  <c:x val="1.29032247139764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C1-45DE-B288-6A8173A924F1}"/>
                </c:ext>
              </c:extLst>
            </c:dLbl>
            <c:dLbl>
              <c:idx val="1"/>
              <c:layout>
                <c:manualLayout>
                  <c:x val="7.526881083152901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C3-4921-A926-78A9117AEA95}"/>
                </c:ext>
              </c:extLst>
            </c:dLbl>
            <c:dLbl>
              <c:idx val="2"/>
              <c:layout>
                <c:manualLayout>
                  <c:x val="1.3978493440141102E-2"/>
                  <c:y val="7.44680955028893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C1-45DE-B288-6A8173A924F1}"/>
                </c:ext>
              </c:extLst>
            </c:dLbl>
            <c:dLbl>
              <c:idx val="3"/>
              <c:layout>
                <c:manualLayout>
                  <c:x val="1.1827955987811702E-2"/>
                  <c:y val="2.48226985009621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D7-479E-850C-1885919E4BDF}"/>
                </c:ext>
              </c:extLst>
            </c:dLbl>
            <c:dLbl>
              <c:idx val="4"/>
              <c:layout>
                <c:manualLayout>
                  <c:x val="6.451612356988201E-3"/>
                  <c:y val="-2.4822698500964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D7-479E-850C-1885919E4BDF}"/>
                </c:ext>
              </c:extLst>
            </c:dLbl>
            <c:dLbl>
              <c:idx val="5"/>
              <c:layout>
                <c:manualLayout>
                  <c:x val="6.451612356988201E-3"/>
                  <c:y val="-9.101550975126273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D7-479E-850C-1885919E4BDF}"/>
                </c:ext>
              </c:extLst>
            </c:dLbl>
            <c:dLbl>
              <c:idx val="6"/>
              <c:layout>
                <c:manualLayout>
                  <c:x val="5.3763436308234217E-3"/>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A3-4841-A34C-268E524B8DC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grain'!$B$115:$B$122</c:f>
              <c:strCache>
                <c:ptCount val="8"/>
                <c:pt idx="0">
                  <c:v>Italy</c:v>
                </c:pt>
                <c:pt idx="1">
                  <c:v>Spain</c:v>
                </c:pt>
                <c:pt idx="2">
                  <c:v>Turkiye</c:v>
                </c:pt>
                <c:pt idx="3">
                  <c:v>Algeria</c:v>
                </c:pt>
                <c:pt idx="4">
                  <c:v>Tunisia</c:v>
                </c:pt>
                <c:pt idx="5">
                  <c:v>Egypt</c:v>
                </c:pt>
                <c:pt idx="6">
                  <c:v>Greece</c:v>
                </c:pt>
                <c:pt idx="7">
                  <c:v>Bangladesh</c:v>
                </c:pt>
              </c:strCache>
            </c:strRef>
          </c:cat>
          <c:val>
            <c:numRef>
              <c:f>'Discharged BlSea grain'!$D$115:$D$122</c:f>
              <c:numCache>
                <c:formatCode>#,##0</c:formatCode>
                <c:ptCount val="8"/>
                <c:pt idx="0">
                  <c:v>92300</c:v>
                </c:pt>
                <c:pt idx="1">
                  <c:v>58900</c:v>
                </c:pt>
                <c:pt idx="2">
                  <c:v>225496</c:v>
                </c:pt>
                <c:pt idx="3">
                  <c:v>16800</c:v>
                </c:pt>
                <c:pt idx="4">
                  <c:v>0</c:v>
                </c:pt>
                <c:pt idx="5">
                  <c:v>202037</c:v>
                </c:pt>
                <c:pt idx="6">
                  <c:v>6000</c:v>
                </c:pt>
                <c:pt idx="7">
                  <c:v>97033</c:v>
                </c:pt>
              </c:numCache>
            </c:numRef>
          </c:val>
          <c:extLst>
            <c:ext xmlns:c16="http://schemas.microsoft.com/office/drawing/2014/chart" uri="{C3380CC4-5D6E-409C-BE32-E72D297353CC}">
              <c16:uniqueId val="{00000011-22B8-457B-8ABA-7EF9CBF0F8C0}"/>
            </c:ext>
          </c:extLst>
        </c:ser>
        <c:dLbls>
          <c:showLegendKey val="0"/>
          <c:showVal val="0"/>
          <c:showCatName val="0"/>
          <c:showSerName val="0"/>
          <c:showPercent val="0"/>
          <c:showBubbleSize val="0"/>
        </c:dLbls>
        <c:gapWidth val="219"/>
        <c:axId val="101909632"/>
        <c:axId val="101911168"/>
      </c:barChart>
      <c:catAx>
        <c:axId val="10190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101911168"/>
        <c:crosses val="autoZero"/>
        <c:auto val="1"/>
        <c:lblAlgn val="ctr"/>
        <c:lblOffset val="100"/>
        <c:noMultiLvlLbl val="0"/>
      </c:catAx>
      <c:valAx>
        <c:axId val="101911168"/>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101909632"/>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layout/>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72A-4846-94FC-E08E48C75EBC}"/>
              </c:ext>
            </c:extLst>
          </c:dPt>
          <c:cat>
            <c:strRef>
              <c:f>'Grain and vessels at sea'!$A$311:$B$314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sea'!$D$311:$D$314</c:f>
              <c:numCache>
                <c:formatCode>0</c:formatCode>
                <c:ptCount val="4"/>
                <c:pt idx="0">
                  <c:v>132</c:v>
                </c:pt>
                <c:pt idx="1">
                  <c:v>94</c:v>
                </c:pt>
                <c:pt idx="2">
                  <c:v>25</c:v>
                </c:pt>
                <c:pt idx="3">
                  <c:v>28</c:v>
                </c:pt>
              </c:numCache>
            </c:numRef>
          </c:val>
          <c:extLst>
            <c:ext xmlns:c16="http://schemas.microsoft.com/office/drawing/2014/chart" uri="{C3380CC4-5D6E-409C-BE32-E72D297353CC}">
              <c16:uniqueId val="{00000000-793A-4DEE-8291-6835DEC0C3B8}"/>
            </c:ext>
          </c:extLst>
        </c:ser>
        <c:ser>
          <c:idx val="0"/>
          <c:order val="1"/>
          <c:tx>
            <c:v>current week</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D72A-4846-94FC-E08E48C75EBC}"/>
              </c:ext>
            </c:extLst>
          </c:dPt>
          <c:cat>
            <c:strRef>
              <c:f>'Grain and vessels at sea'!$A$311:$B$314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sea'!$C$311:$C$314</c:f>
              <c:numCache>
                <c:formatCode>0</c:formatCode>
                <c:ptCount val="4"/>
                <c:pt idx="0">
                  <c:v>145</c:v>
                </c:pt>
                <c:pt idx="1">
                  <c:v>107</c:v>
                </c:pt>
                <c:pt idx="2">
                  <c:v>20</c:v>
                </c:pt>
                <c:pt idx="3">
                  <c:v>27</c:v>
                </c:pt>
              </c:numCache>
            </c:numRef>
          </c:val>
          <c:extLst>
            <c:ext xmlns:c16="http://schemas.microsoft.com/office/drawing/2014/chart" uri="{C3380CC4-5D6E-409C-BE32-E72D297353CC}">
              <c16:uniqueId val="{00000001-793A-4DEE-8291-6835DEC0C3B8}"/>
            </c:ext>
          </c:extLst>
        </c:ser>
        <c:dLbls>
          <c:showLegendKey val="0"/>
          <c:showVal val="0"/>
          <c:showCatName val="0"/>
          <c:showSerName val="0"/>
          <c:showPercent val="0"/>
          <c:showBubbleSize val="0"/>
        </c:dLbls>
        <c:gapWidth val="189"/>
        <c:overlap val="-23"/>
        <c:axId val="94857856"/>
        <c:axId val="94859648"/>
      </c:barChart>
      <c:catAx>
        <c:axId val="94857856"/>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4859648"/>
        <c:crosses val="autoZero"/>
        <c:auto val="1"/>
        <c:lblAlgn val="ctr"/>
        <c:lblOffset val="100"/>
        <c:noMultiLvlLbl val="0"/>
      </c:catAx>
      <c:valAx>
        <c:axId val="94859648"/>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layout/>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4857856"/>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408214</xdr:colOff>
      <xdr:row>7</xdr:row>
      <xdr:rowOff>149105</xdr:rowOff>
    </xdr:from>
    <xdr:to>
      <xdr:col>28</xdr:col>
      <xdr:colOff>571500</xdr:colOff>
      <xdr:row>31</xdr:row>
      <xdr:rowOff>122465</xdr:rowOff>
    </xdr:to>
    <xdr:sp macro="" textlink="">
      <xdr:nvSpPr>
        <xdr:cNvPr id="5" name="Прямоугольник 4">
          <a:extLst>
            <a:ext uri="{FF2B5EF4-FFF2-40B4-BE49-F238E27FC236}">
              <a16:creationId xmlns:a16="http://schemas.microsoft.com/office/drawing/2014/main" id="{00000000-0008-0000-0000-000005000000}"/>
            </a:ext>
          </a:extLst>
        </xdr:cNvPr>
        <xdr:cNvSpPr/>
      </xdr:nvSpPr>
      <xdr:spPr>
        <a:xfrm>
          <a:off x="8708571" y="1496212"/>
          <a:ext cx="8504465" cy="4504539"/>
        </a:xfrm>
        <a:prstGeom prst="rect">
          <a:avLst/>
        </a:prstGeom>
        <a:ln>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Tahoma" panose="020B0604030504040204" pitchFamily="34" charset="0"/>
              <a:ea typeface="Tahoma" panose="020B0604030504040204" pitchFamily="34" charset="0"/>
              <a:cs typeface="Tahoma" panose="020B0604030504040204" pitchFamily="34" charset="0"/>
            </a:rPr>
            <a:t>Brief summary:</a:t>
          </a:r>
        </a:p>
        <a:p>
          <a:pPr marL="0" marR="0" indent="0" algn="l" defTabSz="914400" eaLnBrk="1" fontAlgn="auto" latinLnBrk="0" hangingPunct="1">
            <a:lnSpc>
              <a:spcPct val="100000"/>
            </a:lnSpc>
            <a:spcBef>
              <a:spcPts val="0"/>
            </a:spcBef>
            <a:spcAft>
              <a:spcPts val="0"/>
            </a:spcAft>
            <a:buClrTx/>
            <a:buSzTx/>
            <a:buFontTx/>
            <a:buNone/>
            <a:tabLst/>
            <a:defRPr/>
          </a:pPr>
          <a:endParaRPr lang="uk-UA" sz="16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US" sz="1600">
              <a:effectLst/>
              <a:latin typeface="Tahoma" panose="020B0604030504040204" pitchFamily="34" charset="0"/>
              <a:ea typeface="Tahoma" panose="020B0604030504040204" pitchFamily="34" charset="0"/>
              <a:cs typeface="Tahoma" panose="020B0604030504040204" pitchFamily="34" charset="0"/>
            </a:rPr>
            <a:t>- The total volume of grain departed from Azov-Black Sea ports has risen by 7.7% over the week, with a more than two-fold upturn in Bulgarian exports;</a:t>
          </a:r>
        </a:p>
        <a:p>
          <a:r>
            <a:rPr lang="en-US" sz="1600">
              <a:effectLst/>
              <a:latin typeface="Tahoma" panose="020B0604030504040204" pitchFamily="34" charset="0"/>
              <a:ea typeface="Tahoma" panose="020B0604030504040204" pitchFamily="34" charset="0"/>
              <a:cs typeface="Tahoma" panose="020B0604030504040204" pitchFamily="34" charset="0"/>
            </a:rPr>
            <a:t>- The volume of grain enroute (at sea) has inched up by 2.2% after 3 weeks of gradual decline;</a:t>
          </a:r>
        </a:p>
        <a:p>
          <a:r>
            <a:rPr lang="en-US" sz="1600">
              <a:effectLst/>
              <a:latin typeface="Tahoma" panose="020B0604030504040204" pitchFamily="34" charset="0"/>
              <a:ea typeface="Tahoma" panose="020B0604030504040204" pitchFamily="34" charset="0"/>
              <a:cs typeface="Tahoma" panose="020B0604030504040204" pitchFamily="34" charset="0"/>
            </a:rPr>
            <a:t>- Turkiye has shown the most significant increase as the destination for grains at sea, surpassing 1 million tons;</a:t>
          </a:r>
        </a:p>
        <a:p>
          <a:r>
            <a:rPr lang="en-US" sz="1600">
              <a:effectLst/>
              <a:latin typeface="Tahoma" panose="020B0604030504040204" pitchFamily="34" charset="0"/>
              <a:ea typeface="Tahoma" panose="020B0604030504040204" pitchFamily="34" charset="0"/>
              <a:cs typeface="Tahoma" panose="020B0604030504040204" pitchFamily="34" charset="0"/>
            </a:rPr>
            <a:t>- The UAE, Yemen and Italy are among the countries seeing the most noticeable decrease in volumes heading towards their ports;</a:t>
          </a:r>
        </a:p>
        <a:p>
          <a:r>
            <a:rPr lang="en-US" sz="1600">
              <a:effectLst/>
              <a:latin typeface="Tahoma" panose="020B0604030504040204" pitchFamily="34" charset="0"/>
              <a:ea typeface="Tahoma" panose="020B0604030504040204" pitchFamily="34" charset="0"/>
              <a:cs typeface="Tahoma" panose="020B0604030504040204" pitchFamily="34" charset="0"/>
            </a:rPr>
            <a:t>- The volume of discharged grain has plunged from 1.78 to 1.3 million tons, while the number of discharged vessels has dropped from 87 to 69, which is the 2nd lowest figure since the start of 2025.</a:t>
          </a:r>
        </a:p>
        <a:p>
          <a:r>
            <a:rPr lang="en-US" sz="1600">
              <a:effectLst/>
              <a:latin typeface="Tahoma" panose="020B0604030504040204" pitchFamily="34" charset="0"/>
              <a:ea typeface="Tahoma" panose="020B0604030504040204" pitchFamily="34" charset="0"/>
              <a:cs typeface="Tahoma" panose="020B0604030504040204" pitchFamily="34" charset="0"/>
            </a:rPr>
            <a:t>- Turkiye, Algeria, Spain and Tunisia have seen the most noticeable decline in discharged (imported) volumes, while Italy and Bangladesh have shown an increase.</a:t>
          </a:r>
        </a:p>
      </xdr:txBody>
    </xdr:sp>
    <xdr:clientData/>
  </xdr:twoCellAnchor>
  <xdr:twoCellAnchor>
    <xdr:from>
      <xdr:col>0</xdr:col>
      <xdr:colOff>13608</xdr:colOff>
      <xdr:row>31</xdr:row>
      <xdr:rowOff>124885</xdr:rowOff>
    </xdr:from>
    <xdr:to>
      <xdr:col>14</xdr:col>
      <xdr:colOff>394608</xdr:colOff>
      <xdr:row>55</xdr:row>
      <xdr:rowOff>163286</xdr:rowOff>
    </xdr:to>
    <xdr:graphicFrame macro="">
      <xdr:nvGraphicFramePr>
        <xdr:cNvPr id="9" name="Диаграмма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xdr:colOff>
      <xdr:row>8</xdr:row>
      <xdr:rowOff>15386</xdr:rowOff>
    </xdr:from>
    <xdr:to>
      <xdr:col>14</xdr:col>
      <xdr:colOff>394607</xdr:colOff>
      <xdr:row>31</xdr:row>
      <xdr:rowOff>122462</xdr:rowOff>
    </xdr:to>
    <xdr:graphicFrame macro="">
      <xdr:nvGraphicFramePr>
        <xdr:cNvPr id="11" name="Диаграмма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153084</xdr:colOff>
      <xdr:row>0</xdr:row>
      <xdr:rowOff>51858</xdr:rowOff>
    </xdr:from>
    <xdr:to>
      <xdr:col>5</xdr:col>
      <xdr:colOff>544175</xdr:colOff>
      <xdr:row>6</xdr:row>
      <xdr:rowOff>15805</xdr:rowOff>
    </xdr:to>
    <xdr:pic>
      <xdr:nvPicPr>
        <xdr:cNvPr id="2" name="Рисунок 1">
          <a:extLst>
            <a:ext uri="{FF2B5EF4-FFF2-40B4-BE49-F238E27FC236}">
              <a16:creationId xmlns:a16="http://schemas.microsoft.com/office/drawing/2014/main" id="{733BF150-97A7-8F44-8364-C34E541F41CD}"/>
            </a:ext>
          </a:extLst>
        </xdr:cNvPr>
        <xdr:cNvPicPr>
          <a:picLocks noChangeAspect="1"/>
        </xdr:cNvPicPr>
      </xdr:nvPicPr>
      <xdr:blipFill>
        <a:blip xmlns:r="http://schemas.openxmlformats.org/officeDocument/2006/relationships" r:embed="rId3"/>
        <a:stretch>
          <a:fillRect/>
        </a:stretch>
      </xdr:blipFill>
      <xdr:spPr>
        <a:xfrm>
          <a:off x="153084" y="51858"/>
          <a:ext cx="3864349" cy="1088426"/>
        </a:xfrm>
        <a:prstGeom prst="rect">
          <a:avLst/>
        </a:prstGeom>
      </xdr:spPr>
    </xdr:pic>
    <xdr:clientData/>
  </xdr:twoCellAnchor>
  <xdr:twoCellAnchor>
    <xdr:from>
      <xdr:col>0</xdr:col>
      <xdr:colOff>81643</xdr:colOff>
      <xdr:row>55</xdr:row>
      <xdr:rowOff>178231</xdr:rowOff>
    </xdr:from>
    <xdr:to>
      <xdr:col>14</xdr:col>
      <xdr:colOff>436815</xdr:colOff>
      <xdr:row>80</xdr:row>
      <xdr:rowOff>68039</xdr:rowOff>
    </xdr:to>
    <xdr:graphicFrame macro="">
      <xdr:nvGraphicFramePr>
        <xdr:cNvPr id="8" name="Диаграмма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394607</xdr:colOff>
      <xdr:row>55</xdr:row>
      <xdr:rowOff>176893</xdr:rowOff>
    </xdr:from>
    <xdr:to>
      <xdr:col>28</xdr:col>
      <xdr:colOff>489857</xdr:colOff>
      <xdr:row>80</xdr:row>
      <xdr:rowOff>68036</xdr:rowOff>
    </xdr:to>
    <xdr:graphicFrame macro="">
      <xdr:nvGraphicFramePr>
        <xdr:cNvPr id="12" name="Диаграмма 11">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394603</xdr:colOff>
      <xdr:row>31</xdr:row>
      <xdr:rowOff>122465</xdr:rowOff>
    </xdr:from>
    <xdr:to>
      <xdr:col>28</xdr:col>
      <xdr:colOff>557891</xdr:colOff>
      <xdr:row>55</xdr:row>
      <xdr:rowOff>176892</xdr:rowOff>
    </xdr:to>
    <xdr:graphicFrame macro="">
      <xdr:nvGraphicFramePr>
        <xdr:cNvPr id="10" name="Диаграмма 9">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xdr:colOff>
      <xdr:row>114</xdr:row>
      <xdr:rowOff>6808</xdr:rowOff>
    </xdr:from>
    <xdr:to>
      <xdr:col>8</xdr:col>
      <xdr:colOff>715282</xdr:colOff>
      <xdr:row>138</xdr:row>
      <xdr:rowOff>166316</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82</xdr:row>
      <xdr:rowOff>21172</xdr:rowOff>
    </xdr:from>
    <xdr:to>
      <xdr:col>8</xdr:col>
      <xdr:colOff>379640</xdr:colOff>
      <xdr:row>113</xdr:row>
      <xdr:rowOff>107350</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113</xdr:row>
      <xdr:rowOff>108856</xdr:rowOff>
    </xdr:from>
    <xdr:to>
      <xdr:col>8</xdr:col>
      <xdr:colOff>381001</xdr:colOff>
      <xdr:row>140</xdr:row>
      <xdr:rowOff>81641</xdr:rowOff>
    </xdr:to>
    <xdr:graphicFrame macro="">
      <xdr:nvGraphicFramePr>
        <xdr:cNvPr id="4" name="Диаграмма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314</xdr:row>
      <xdr:rowOff>34016</xdr:rowOff>
    </xdr:from>
    <xdr:to>
      <xdr:col>7</xdr:col>
      <xdr:colOff>438150</xdr:colOff>
      <xdr:row>337</xdr:row>
      <xdr:rowOff>186416</xdr:rowOff>
    </xdr:to>
    <xdr:graphicFrame macro="">
      <xdr:nvGraphicFramePr>
        <xdr:cNvPr id="4" name="Диаграмма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Таблица1" displayName="Таблица1" ref="A3:N106" totalsRowShown="0" headerRowDxfId="509" dataDxfId="507" headerRowBorderDxfId="508" tableBorderDxfId="506" totalsRowBorderDxfId="505">
  <autoFilter ref="A3:N106"/>
  <sortState ref="A11:N52">
    <sortCondition descending="1" ref="B3:B93"/>
  </sortState>
  <tableColumns count="14">
    <tableColumn id="1" name="Volume, tons" dataDxfId="504" dataCellStyle="Финансовый"/>
    <tableColumn id="2" name="Grain type" dataDxfId="503" dataCellStyle="Обычный 10"/>
    <tableColumn id="3" name="Vessel name" dataDxfId="502" dataCellStyle="Обычный 21"/>
    <tableColumn id="4" name="POL" dataDxfId="501" dataCellStyle="Обычный 10"/>
    <tableColumn id="5" name="Terminal of loading" dataDxfId="500" dataCellStyle="Обычный 10"/>
    <tableColumn id="6" name="Berth" dataDxfId="499" dataCellStyle="Обычный 21"/>
    <tableColumn id="7" name="Discharge country" dataDxfId="498" dataCellStyle="Обычный 10"/>
    <tableColumn id="8" name="POD" dataDxfId="497" dataCellStyle="Обычный 4 6"/>
    <tableColumn id="11" name="Shipper" dataDxfId="496"/>
    <tableColumn id="9" name="Importer / receiver" dataDxfId="495" dataCellStyle="Финансовый"/>
    <tableColumn id="10" name="Ship owner/manager" dataDxfId="494" dataCellStyle="Обычный 21"/>
    <tableColumn id="12" name="DWT" dataDxfId="493" dataCellStyle="Обычный 21"/>
    <tableColumn id="13" name="IMO" dataDxfId="492" dataCellStyle="Обычный 21"/>
    <tableColumn id="14" name="Departure Date" dataDxfId="491"/>
  </tableColumns>
  <tableStyleInfo showFirstColumn="0" showLastColumn="0" showRowStripes="1" showColumnStripes="0"/>
</table>
</file>

<file path=xl/tables/table2.xml><?xml version="1.0" encoding="utf-8"?>
<table xmlns="http://schemas.openxmlformats.org/spreadsheetml/2006/main" id="2" name="Таблица2" displayName="Таблица2" ref="A3:O72" totalsRowShown="0" headerRowDxfId="346" dataDxfId="344" headerRowBorderDxfId="345" tableBorderDxfId="343" totalsRowBorderDxfId="342">
  <autoFilter ref="A3:O72"/>
  <sortState ref="A4:O75">
    <sortCondition ref="N3:N75"/>
  </sortState>
  <tableColumns count="15">
    <tableColumn id="1" name="Volume, tons" dataDxfId="341"/>
    <tableColumn id="2" name="Grain type" dataDxfId="340" dataCellStyle="Обычный 10"/>
    <tableColumn id="3" name="Vessel name" dataDxfId="339" dataCellStyle="Обычный 10"/>
    <tableColumn id="4" name="POL" dataDxfId="338" dataCellStyle="Обычный 10"/>
    <tableColumn id="5" name="Terminal of loading" dataDxfId="337"/>
    <tableColumn id="6" name="Berth" dataDxfId="336"/>
    <tableColumn id="7" name="Discharge country" dataDxfId="335" dataCellStyle="Финансовый"/>
    <tableColumn id="8" name="POD" dataDxfId="334"/>
    <tableColumn id="9" name="Shipper" dataDxfId="333"/>
    <tableColumn id="10" name="Importer/Receiver" dataDxfId="332"/>
    <tableColumn id="11" name="Ship owner/manager" dataDxfId="331"/>
    <tableColumn id="12" name="DWT" dataDxfId="330"/>
    <tableColumn id="13" name="IMO" dataDxfId="329"/>
    <tableColumn id="14" name="Departure Date" dataDxfId="328"/>
    <tableColumn id="15" name="Date of discharge" dataDxfId="327"/>
  </tableColumns>
  <tableStyleInfo showFirstColumn="0" showLastColumn="0" showRowStripes="1" showColumnStripes="0"/>
</table>
</file>

<file path=xl/tables/table3.xml><?xml version="1.0" encoding="utf-8"?>
<table xmlns="http://schemas.openxmlformats.org/spreadsheetml/2006/main" id="3" name="Таблица3" displayName="Таблица3" ref="A3:N302" totalsRowShown="0" headerRowDxfId="18" dataDxfId="16" headerRowBorderDxfId="17" tableBorderDxfId="15" totalsRowBorderDxfId="14">
  <autoFilter ref="A3:N302"/>
  <sortState ref="A4:N295">
    <sortCondition ref="N3:N295"/>
  </sortState>
  <tableColumns count="14">
    <tableColumn id="1" name="Volume, tons" dataDxfId="13" dataCellStyle="Финансовый"/>
    <tableColumn id="2" name="Grain type" dataDxfId="12" dataCellStyle="Обычный 10"/>
    <tableColumn id="3" name="Vessel name" dataDxfId="11"/>
    <tableColumn id="4" name="POL" dataDxfId="10"/>
    <tableColumn id="5" name="Terminal of loading" dataDxfId="9" dataCellStyle="Обычный 10"/>
    <tableColumn id="6" name="Berth" dataDxfId="8"/>
    <tableColumn id="7" name="Discharge country" dataDxfId="7"/>
    <tableColumn id="10" name="POD" dataDxfId="6" dataCellStyle="Обычный 10"/>
    <tableColumn id="8" name="Shipper" dataDxfId="5" dataCellStyle="Финансовый"/>
    <tableColumn id="14" name="Importer/Receiver" dataDxfId="4"/>
    <tableColumn id="9" name="Ship owner/manager" dataDxfId="3" dataCellStyle="Финансовый"/>
    <tableColumn id="11" name="DWT" dataDxfId="2"/>
    <tableColumn id="12" name="IMO" dataDxfId="1"/>
    <tableColumn id="13" name="Departure Date"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tabSelected="1" zoomScale="70" zoomScaleNormal="70" workbookViewId="0">
      <pane ySplit="8" topLeftCell="A9" activePane="bottomLeft" state="frozen"/>
      <selection pane="bottomLeft" activeCell="AH21" sqref="AH21"/>
    </sheetView>
  </sheetViews>
  <sheetFormatPr defaultColWidth="8.85546875" defaultRowHeight="15"/>
  <cols>
    <col min="3" max="3" width="10.42578125" bestFit="1" customWidth="1"/>
    <col min="18" max="18" width="11" bestFit="1" customWidth="1"/>
  </cols>
  <sheetData>
    <row r="1" spans="1:29" s="8" customFormat="1" ht="15.95" customHeight="1">
      <c r="A1" s="308" t="s">
        <v>82</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row>
    <row r="2" spans="1:29" s="8" customFormat="1" ht="15.75">
      <c r="A2" s="309"/>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row>
    <row r="3" spans="1:29" s="8" customFormat="1" ht="15.75">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row>
    <row r="4" spans="1:29" s="8" customFormat="1" ht="15.75">
      <c r="A4" s="309"/>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row>
    <row r="5" spans="1:29" s="8" customFormat="1" ht="15.75">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row>
    <row r="6" spans="1:29" s="8" customFormat="1" ht="9.9499999999999993" customHeight="1">
      <c r="A6" s="309"/>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row>
    <row r="7" spans="1:29" s="8" customFormat="1" ht="15.75">
      <c r="A7" s="309"/>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row>
    <row r="8" spans="1:29" s="8" customFormat="1" ht="12" customHeight="1">
      <c r="A8" s="309"/>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row>
    <row r="13" spans="1:29">
      <c r="F13" s="2"/>
      <c r="G13" s="2"/>
    </row>
    <row r="14" spans="1:29">
      <c r="B14" t="s">
        <v>12</v>
      </c>
      <c r="C14">
        <v>125339</v>
      </c>
      <c r="E14">
        <v>146639</v>
      </c>
      <c r="G14" s="2"/>
    </row>
    <row r="15" spans="1:29">
      <c r="B15" t="s">
        <v>16</v>
      </c>
      <c r="C15">
        <v>67438</v>
      </c>
      <c r="E15">
        <v>187238</v>
      </c>
      <c r="G15" s="2"/>
    </row>
    <row r="16" spans="1:29">
      <c r="B16" t="s">
        <v>2</v>
      </c>
      <c r="C16">
        <v>393477</v>
      </c>
      <c r="E16">
        <v>308977</v>
      </c>
      <c r="G16" s="2"/>
    </row>
    <row r="17" spans="2:18">
      <c r="B17" t="s">
        <v>0</v>
      </c>
      <c r="C17">
        <v>508437</v>
      </c>
      <c r="E17">
        <v>483551</v>
      </c>
      <c r="G17" s="2"/>
    </row>
    <row r="18" spans="2:18">
      <c r="B18" t="s">
        <v>65</v>
      </c>
      <c r="C18">
        <v>1086832</v>
      </c>
      <c r="E18">
        <v>686523</v>
      </c>
      <c r="G18" s="2"/>
    </row>
    <row r="19" spans="2:18">
      <c r="B19" t="s">
        <v>30</v>
      </c>
      <c r="C19">
        <v>142309</v>
      </c>
      <c r="E19">
        <v>178559</v>
      </c>
      <c r="G19" s="2"/>
    </row>
    <row r="20" spans="2:18">
      <c r="B20" t="s">
        <v>105</v>
      </c>
      <c r="C20">
        <v>50950</v>
      </c>
      <c r="E20">
        <v>127420</v>
      </c>
      <c r="G20" s="2"/>
    </row>
    <row r="21" spans="2:18">
      <c r="B21" t="s">
        <v>110</v>
      </c>
      <c r="C21">
        <v>219718</v>
      </c>
      <c r="E21">
        <v>316751</v>
      </c>
      <c r="G21" s="2"/>
    </row>
    <row r="22" spans="2:18">
      <c r="B22" t="s">
        <v>103</v>
      </c>
      <c r="C22">
        <v>410905</v>
      </c>
      <c r="E22">
        <v>461795</v>
      </c>
      <c r="G22" s="2"/>
    </row>
    <row r="23" spans="2:18">
      <c r="B23" s="2" t="s">
        <v>173</v>
      </c>
      <c r="C23">
        <v>41500</v>
      </c>
      <c r="E23">
        <v>260000</v>
      </c>
    </row>
    <row r="24" spans="2:18">
      <c r="B24" t="s">
        <v>288</v>
      </c>
      <c r="C24">
        <v>263000</v>
      </c>
      <c r="E24">
        <v>199630</v>
      </c>
    </row>
    <row r="32" spans="2:18">
      <c r="Q32" t="s">
        <v>66</v>
      </c>
      <c r="R32" t="s">
        <v>71</v>
      </c>
    </row>
    <row r="33" spans="17:18">
      <c r="Q33">
        <v>50</v>
      </c>
      <c r="R33" s="7">
        <v>8655574</v>
      </c>
    </row>
    <row r="34" spans="17:18">
      <c r="Q34">
        <v>51</v>
      </c>
      <c r="R34" s="7">
        <v>8482808</v>
      </c>
    </row>
    <row r="35" spans="17:18">
      <c r="Q35">
        <v>52</v>
      </c>
      <c r="R35" s="7">
        <v>7925371</v>
      </c>
    </row>
    <row r="36" spans="17:18">
      <c r="Q36">
        <v>1</v>
      </c>
      <c r="R36" s="7">
        <v>7102291</v>
      </c>
    </row>
    <row r="37" spans="17:18">
      <c r="Q37">
        <v>2</v>
      </c>
      <c r="R37" s="7">
        <v>6332925</v>
      </c>
    </row>
    <row r="38" spans="17:18">
      <c r="Q38">
        <v>3</v>
      </c>
      <c r="R38" s="7">
        <v>6851800</v>
      </c>
    </row>
    <row r="39" spans="17:18">
      <c r="Q39">
        <v>4</v>
      </c>
      <c r="R39" s="7">
        <v>6629002</v>
      </c>
    </row>
    <row r="40" spans="17:18">
      <c r="Q40">
        <v>5</v>
      </c>
      <c r="R40" s="7">
        <v>6959511</v>
      </c>
    </row>
    <row r="41" spans="17:18">
      <c r="Q41">
        <v>6</v>
      </c>
      <c r="R41" s="7">
        <v>6761528</v>
      </c>
    </row>
    <row r="42" spans="17:18">
      <c r="Q42">
        <v>7</v>
      </c>
      <c r="R42" s="7">
        <v>7379023</v>
      </c>
    </row>
    <row r="43" spans="17:18">
      <c r="Q43">
        <v>8</v>
      </c>
      <c r="R43" s="7">
        <v>7083011</v>
      </c>
    </row>
    <row r="44" spans="17:18">
      <c r="Q44">
        <v>9</v>
      </c>
      <c r="R44" s="7">
        <v>7037524</v>
      </c>
    </row>
    <row r="45" spans="17:18">
      <c r="Q45">
        <v>10</v>
      </c>
      <c r="R45" s="7">
        <v>7487824</v>
      </c>
    </row>
    <row r="46" spans="17:18">
      <c r="Q46">
        <v>11</v>
      </c>
      <c r="R46" s="7">
        <v>7361260</v>
      </c>
    </row>
    <row r="47" spans="17:18">
      <c r="Q47">
        <v>12</v>
      </c>
      <c r="R47" s="7">
        <v>7403658</v>
      </c>
    </row>
    <row r="48" spans="17:18">
      <c r="Q48">
        <v>13</v>
      </c>
      <c r="R48" s="7">
        <v>6761846</v>
      </c>
    </row>
    <row r="49" spans="17:18">
      <c r="Q49">
        <v>14</v>
      </c>
      <c r="R49" s="7">
        <v>6710442</v>
      </c>
    </row>
    <row r="50" spans="17:18">
      <c r="Q50">
        <v>15</v>
      </c>
      <c r="R50" s="7">
        <v>6629382</v>
      </c>
    </row>
    <row r="51" spans="17:18">
      <c r="Q51">
        <v>16</v>
      </c>
      <c r="R51" s="7">
        <v>6513066</v>
      </c>
    </row>
    <row r="52" spans="17:18">
      <c r="Q52">
        <v>17</v>
      </c>
      <c r="R52" s="7">
        <v>6240550</v>
      </c>
    </row>
    <row r="53" spans="17:18">
      <c r="Q53">
        <v>18</v>
      </c>
      <c r="R53" s="7">
        <v>6379486</v>
      </c>
    </row>
  </sheetData>
  <mergeCells count="1">
    <mergeCell ref="A1:AC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topLeftCell="A85" zoomScale="70" zoomScaleNormal="70" workbookViewId="0">
      <selection sqref="A1:N1"/>
    </sheetView>
  </sheetViews>
  <sheetFormatPr defaultColWidth="9.140625" defaultRowHeight="15"/>
  <cols>
    <col min="1" max="1" width="17" style="30" customWidth="1"/>
    <col min="2" max="2" width="22.140625" style="4" customWidth="1"/>
    <col min="3" max="3" width="30.42578125" style="5" bestFit="1" customWidth="1"/>
    <col min="4" max="4" width="18.28515625" style="2" customWidth="1"/>
    <col min="5" max="5" width="17" style="98" customWidth="1"/>
    <col min="6" max="7" width="14.85546875" style="2" customWidth="1"/>
    <col min="8" max="9" width="26.42578125" style="2" customWidth="1"/>
    <col min="10" max="10" width="33.42578125" style="2" bestFit="1" customWidth="1"/>
    <col min="11" max="11" width="40.5703125" style="90" bestFit="1" customWidth="1"/>
    <col min="12" max="12" width="16.85546875" style="103" customWidth="1"/>
    <col min="13" max="13" width="24.28515625" style="144" bestFit="1" customWidth="1"/>
    <col min="14" max="14" width="18.28515625" style="1" bestFit="1" customWidth="1"/>
    <col min="15" max="16384" width="9.140625" style="1"/>
  </cols>
  <sheetData>
    <row r="1" spans="1:14" ht="19.5">
      <c r="A1" s="311" t="s">
        <v>1001</v>
      </c>
      <c r="B1" s="311"/>
      <c r="C1" s="311"/>
      <c r="D1" s="311"/>
      <c r="E1" s="311"/>
      <c r="F1" s="311"/>
      <c r="G1" s="311"/>
      <c r="H1" s="311"/>
      <c r="I1" s="311"/>
      <c r="J1" s="311"/>
      <c r="K1" s="311"/>
      <c r="L1" s="311"/>
      <c r="M1" s="311"/>
      <c r="N1" s="311"/>
    </row>
    <row r="3" spans="1:14">
      <c r="A3" s="141" t="s">
        <v>23</v>
      </c>
      <c r="B3" s="21" t="s">
        <v>21</v>
      </c>
      <c r="C3" s="21" t="s">
        <v>24</v>
      </c>
      <c r="D3" s="55" t="s">
        <v>4</v>
      </c>
      <c r="E3" s="55" t="s">
        <v>18</v>
      </c>
      <c r="F3" s="55" t="s">
        <v>75</v>
      </c>
      <c r="G3" s="55" t="s">
        <v>43</v>
      </c>
      <c r="H3" s="55" t="s">
        <v>3</v>
      </c>
      <c r="I3" s="55" t="s">
        <v>10</v>
      </c>
      <c r="J3" s="21" t="s">
        <v>171</v>
      </c>
      <c r="K3" s="21" t="s">
        <v>25</v>
      </c>
      <c r="L3" s="31" t="s">
        <v>26</v>
      </c>
      <c r="M3" s="143" t="s">
        <v>117</v>
      </c>
      <c r="N3" s="22" t="s">
        <v>22</v>
      </c>
    </row>
    <row r="4" spans="1:14" ht="15" customHeight="1">
      <c r="A4" s="17">
        <v>30400</v>
      </c>
      <c r="B4" s="37" t="s">
        <v>49</v>
      </c>
      <c r="C4" s="253" t="s">
        <v>818</v>
      </c>
      <c r="D4" s="37" t="s">
        <v>13</v>
      </c>
      <c r="E4" s="36"/>
      <c r="F4" s="254"/>
      <c r="G4" s="37" t="s">
        <v>65</v>
      </c>
      <c r="H4" s="38" t="s">
        <v>36</v>
      </c>
      <c r="I4" s="36"/>
      <c r="J4" s="36"/>
      <c r="K4" s="36" t="s">
        <v>314</v>
      </c>
      <c r="L4" s="271">
        <v>31025</v>
      </c>
      <c r="M4" s="255">
        <v>9197882</v>
      </c>
      <c r="N4" s="256">
        <v>45775</v>
      </c>
    </row>
    <row r="5" spans="1:14" ht="15" customHeight="1">
      <c r="A5" s="17">
        <v>5500</v>
      </c>
      <c r="B5" s="65" t="s">
        <v>57</v>
      </c>
      <c r="C5" s="37" t="s">
        <v>820</v>
      </c>
      <c r="D5" s="37" t="s">
        <v>9</v>
      </c>
      <c r="E5" s="36"/>
      <c r="F5" s="9"/>
      <c r="G5" s="37" t="s">
        <v>16</v>
      </c>
      <c r="H5" s="38" t="s">
        <v>440</v>
      </c>
      <c r="I5" s="36"/>
      <c r="J5" s="36"/>
      <c r="K5" s="36" t="s">
        <v>139</v>
      </c>
      <c r="L5" s="17">
        <v>5457</v>
      </c>
      <c r="M5" s="23">
        <v>9314442</v>
      </c>
      <c r="N5" s="256">
        <v>45776</v>
      </c>
    </row>
    <row r="6" spans="1:14" ht="15" customHeight="1">
      <c r="A6" s="17">
        <v>10000</v>
      </c>
      <c r="B6" s="37" t="s">
        <v>50</v>
      </c>
      <c r="C6" s="253" t="s">
        <v>317</v>
      </c>
      <c r="D6" s="37" t="s">
        <v>13</v>
      </c>
      <c r="E6" s="36"/>
      <c r="F6" s="254"/>
      <c r="G6" s="37" t="s">
        <v>30</v>
      </c>
      <c r="H6" s="38" t="s">
        <v>31</v>
      </c>
      <c r="I6" s="36"/>
      <c r="J6" s="36"/>
      <c r="K6" s="36" t="s">
        <v>232</v>
      </c>
      <c r="L6" s="271">
        <v>6425</v>
      </c>
      <c r="M6" s="255">
        <v>8325004</v>
      </c>
      <c r="N6" s="256">
        <v>45776</v>
      </c>
    </row>
    <row r="7" spans="1:14" ht="15" customHeight="1">
      <c r="A7" s="17">
        <v>28000</v>
      </c>
      <c r="B7" s="37" t="s">
        <v>8</v>
      </c>
      <c r="C7" s="253" t="s">
        <v>821</v>
      </c>
      <c r="D7" s="37" t="s">
        <v>13</v>
      </c>
      <c r="E7" s="36"/>
      <c r="F7" s="254"/>
      <c r="G7" s="37" t="s">
        <v>12</v>
      </c>
      <c r="H7" s="38" t="s">
        <v>34</v>
      </c>
      <c r="I7" s="36"/>
      <c r="J7" s="36"/>
      <c r="K7" s="36" t="s">
        <v>161</v>
      </c>
      <c r="L7" s="271">
        <v>28754</v>
      </c>
      <c r="M7" s="255">
        <v>9113850</v>
      </c>
      <c r="N7" s="256">
        <v>45776</v>
      </c>
    </row>
    <row r="8" spans="1:14" ht="15" customHeight="1">
      <c r="A8" s="17">
        <v>7300</v>
      </c>
      <c r="B8" s="37" t="s">
        <v>95</v>
      </c>
      <c r="C8" s="253" t="s">
        <v>823</v>
      </c>
      <c r="D8" s="37" t="s">
        <v>9</v>
      </c>
      <c r="E8" s="36"/>
      <c r="F8" s="254"/>
      <c r="G8" s="37" t="s">
        <v>0</v>
      </c>
      <c r="H8" s="38" t="s">
        <v>5</v>
      </c>
      <c r="I8" s="36"/>
      <c r="J8" s="36"/>
      <c r="K8" s="36" t="s">
        <v>825</v>
      </c>
      <c r="L8" s="271">
        <v>8758</v>
      </c>
      <c r="M8" s="255">
        <v>9237175</v>
      </c>
      <c r="N8" s="256">
        <v>45777</v>
      </c>
    </row>
    <row r="9" spans="1:14" ht="15" customHeight="1">
      <c r="A9" s="17">
        <v>27500</v>
      </c>
      <c r="B9" s="37" t="s">
        <v>49</v>
      </c>
      <c r="C9" s="253" t="s">
        <v>826</v>
      </c>
      <c r="D9" s="37" t="s">
        <v>13</v>
      </c>
      <c r="E9" s="36"/>
      <c r="F9" s="254"/>
      <c r="G9" s="37" t="s">
        <v>65</v>
      </c>
      <c r="H9" s="38" t="s">
        <v>36</v>
      </c>
      <c r="I9" s="36"/>
      <c r="J9" s="36"/>
      <c r="K9" s="36" t="s">
        <v>827</v>
      </c>
      <c r="L9" s="271">
        <v>29478</v>
      </c>
      <c r="M9" s="255">
        <v>9171113</v>
      </c>
      <c r="N9" s="256">
        <v>45777</v>
      </c>
    </row>
    <row r="10" spans="1:14" ht="15" customHeight="1">
      <c r="A10" s="17">
        <v>62000</v>
      </c>
      <c r="B10" s="37" t="s">
        <v>49</v>
      </c>
      <c r="C10" s="253" t="s">
        <v>828</v>
      </c>
      <c r="D10" s="37" t="s">
        <v>13</v>
      </c>
      <c r="E10" s="36"/>
      <c r="F10" s="254"/>
      <c r="G10" s="37" t="s">
        <v>65</v>
      </c>
      <c r="H10" s="38" t="s">
        <v>89</v>
      </c>
      <c r="I10" s="36"/>
      <c r="J10" s="36"/>
      <c r="K10" s="36" t="s">
        <v>829</v>
      </c>
      <c r="L10" s="271">
        <v>70776</v>
      </c>
      <c r="M10" s="255">
        <v>9660633</v>
      </c>
      <c r="N10" s="256">
        <v>45777</v>
      </c>
    </row>
    <row r="11" spans="1:14" ht="15" customHeight="1">
      <c r="A11" s="17">
        <v>33000</v>
      </c>
      <c r="B11" s="37" t="s">
        <v>95</v>
      </c>
      <c r="C11" s="253" t="s">
        <v>830</v>
      </c>
      <c r="D11" s="37" t="s">
        <v>14</v>
      </c>
      <c r="E11" s="36"/>
      <c r="F11" s="254"/>
      <c r="G11" s="37" t="s">
        <v>65</v>
      </c>
      <c r="H11" s="38" t="s">
        <v>188</v>
      </c>
      <c r="I11" s="36"/>
      <c r="J11" s="36"/>
      <c r="K11" s="36" t="s">
        <v>94</v>
      </c>
      <c r="L11" s="271">
        <v>43108</v>
      </c>
      <c r="M11" s="255">
        <v>9070711</v>
      </c>
      <c r="N11" s="256">
        <v>45777</v>
      </c>
    </row>
    <row r="12" spans="1:14" ht="15" customHeight="1">
      <c r="A12" s="17">
        <v>30000</v>
      </c>
      <c r="B12" s="37" t="s">
        <v>49</v>
      </c>
      <c r="C12" s="253" t="s">
        <v>831</v>
      </c>
      <c r="D12" s="37" t="s">
        <v>13</v>
      </c>
      <c r="E12" s="36"/>
      <c r="F12" s="254"/>
      <c r="G12" s="37" t="s">
        <v>65</v>
      </c>
      <c r="H12" s="38" t="s">
        <v>349</v>
      </c>
      <c r="I12" s="36"/>
      <c r="J12" s="36"/>
      <c r="K12" s="36" t="s">
        <v>832</v>
      </c>
      <c r="L12" s="271">
        <v>32621</v>
      </c>
      <c r="M12" s="255">
        <v>9295567</v>
      </c>
      <c r="N12" s="256">
        <v>45777</v>
      </c>
    </row>
    <row r="13" spans="1:14" ht="15" customHeight="1">
      <c r="A13" s="17">
        <v>25000</v>
      </c>
      <c r="B13" s="37" t="s">
        <v>49</v>
      </c>
      <c r="C13" s="253" t="s">
        <v>833</v>
      </c>
      <c r="D13" s="37" t="s">
        <v>69</v>
      </c>
      <c r="E13" s="36"/>
      <c r="F13" s="254"/>
      <c r="G13" s="37" t="s">
        <v>65</v>
      </c>
      <c r="H13" s="38" t="s">
        <v>89</v>
      </c>
      <c r="I13" s="36"/>
      <c r="J13" s="36"/>
      <c r="K13" s="36" t="s">
        <v>161</v>
      </c>
      <c r="L13" s="271">
        <v>27112</v>
      </c>
      <c r="M13" s="255">
        <v>9244037</v>
      </c>
      <c r="N13" s="256">
        <v>45777</v>
      </c>
    </row>
    <row r="14" spans="1:14" ht="15" customHeight="1">
      <c r="A14" s="17">
        <v>2200</v>
      </c>
      <c r="B14" s="37" t="s">
        <v>8</v>
      </c>
      <c r="C14" s="37" t="s">
        <v>834</v>
      </c>
      <c r="D14" s="37" t="s">
        <v>69</v>
      </c>
      <c r="E14" s="36"/>
      <c r="F14" s="9"/>
      <c r="G14" s="37" t="s">
        <v>15</v>
      </c>
      <c r="H14" s="38"/>
      <c r="I14" s="36"/>
      <c r="J14" s="36"/>
      <c r="K14" s="36" t="s">
        <v>835</v>
      </c>
      <c r="L14" s="17">
        <v>2845</v>
      </c>
      <c r="M14" s="23">
        <v>7359149</v>
      </c>
      <c r="N14" s="15">
        <v>45777</v>
      </c>
    </row>
    <row r="15" spans="1:14" ht="15" customHeight="1">
      <c r="A15" s="17">
        <v>2600</v>
      </c>
      <c r="B15" s="37" t="s">
        <v>57</v>
      </c>
      <c r="C15" s="37" t="s">
        <v>836</v>
      </c>
      <c r="D15" s="37" t="s">
        <v>175</v>
      </c>
      <c r="E15" s="36"/>
      <c r="F15" s="9"/>
      <c r="G15" s="37" t="s">
        <v>12</v>
      </c>
      <c r="H15" s="38" t="s">
        <v>438</v>
      </c>
      <c r="I15" s="36"/>
      <c r="J15" s="36"/>
      <c r="K15" s="36" t="s">
        <v>837</v>
      </c>
      <c r="L15" s="17">
        <v>2846</v>
      </c>
      <c r="M15" s="252">
        <v>9352884</v>
      </c>
      <c r="N15" s="15">
        <v>45777</v>
      </c>
    </row>
    <row r="16" spans="1:14" ht="15" customHeight="1">
      <c r="A16" s="17">
        <v>28000</v>
      </c>
      <c r="B16" s="37" t="s">
        <v>8</v>
      </c>
      <c r="C16" s="253" t="s">
        <v>838</v>
      </c>
      <c r="D16" s="37" t="s">
        <v>14</v>
      </c>
      <c r="E16" s="36"/>
      <c r="F16" s="254"/>
      <c r="G16" s="37" t="s">
        <v>0</v>
      </c>
      <c r="H16" s="38" t="s">
        <v>5</v>
      </c>
      <c r="I16" s="36"/>
      <c r="J16" s="36"/>
      <c r="K16" s="36" t="s">
        <v>839</v>
      </c>
      <c r="L16" s="271">
        <v>29519</v>
      </c>
      <c r="M16" s="255">
        <v>9168154</v>
      </c>
      <c r="N16" s="256">
        <v>45778</v>
      </c>
    </row>
    <row r="17" spans="1:14" ht="15" customHeight="1">
      <c r="A17" s="17">
        <v>31500</v>
      </c>
      <c r="B17" s="37" t="s">
        <v>49</v>
      </c>
      <c r="C17" s="253" t="s">
        <v>840</v>
      </c>
      <c r="D17" s="37" t="s">
        <v>14</v>
      </c>
      <c r="E17" s="36"/>
      <c r="F17" s="254"/>
      <c r="G17" s="37" t="s">
        <v>17</v>
      </c>
      <c r="H17" s="38" t="s">
        <v>184</v>
      </c>
      <c r="I17" s="36"/>
      <c r="J17" s="36"/>
      <c r="K17" s="36" t="s">
        <v>841</v>
      </c>
      <c r="L17" s="271">
        <v>32575</v>
      </c>
      <c r="M17" s="255">
        <v>9336775</v>
      </c>
      <c r="N17" s="256">
        <v>45778</v>
      </c>
    </row>
    <row r="18" spans="1:14" ht="15" customHeight="1">
      <c r="A18" s="17">
        <v>5000</v>
      </c>
      <c r="B18" s="37" t="s">
        <v>49</v>
      </c>
      <c r="C18" s="37" t="s">
        <v>842</v>
      </c>
      <c r="D18" s="37" t="s">
        <v>9</v>
      </c>
      <c r="E18" s="36"/>
      <c r="F18" s="9"/>
      <c r="G18" s="37" t="s">
        <v>65</v>
      </c>
      <c r="H18" s="38"/>
      <c r="I18" s="36"/>
      <c r="J18" s="36"/>
      <c r="K18" s="36" t="s">
        <v>843</v>
      </c>
      <c r="L18" s="17">
        <v>8643</v>
      </c>
      <c r="M18" s="23">
        <v>9545912</v>
      </c>
      <c r="N18" s="256">
        <v>45778</v>
      </c>
    </row>
    <row r="19" spans="1:14" ht="15" customHeight="1">
      <c r="A19" s="17">
        <v>10000</v>
      </c>
      <c r="B19" s="37" t="s">
        <v>49</v>
      </c>
      <c r="C19" s="37" t="s">
        <v>844</v>
      </c>
      <c r="D19" s="37" t="s">
        <v>13</v>
      </c>
      <c r="E19" s="36"/>
      <c r="F19" s="9"/>
      <c r="G19" s="37" t="s">
        <v>65</v>
      </c>
      <c r="H19" s="38"/>
      <c r="I19" s="36"/>
      <c r="J19" s="36"/>
      <c r="K19" s="36" t="s">
        <v>63</v>
      </c>
      <c r="L19" s="17">
        <v>12307</v>
      </c>
      <c r="M19" s="23">
        <v>8613126</v>
      </c>
      <c r="N19" s="15">
        <v>45778</v>
      </c>
    </row>
    <row r="20" spans="1:14" ht="15" customHeight="1">
      <c r="A20" s="17">
        <v>20000</v>
      </c>
      <c r="B20" s="37" t="s">
        <v>8</v>
      </c>
      <c r="C20" s="253" t="s">
        <v>531</v>
      </c>
      <c r="D20" s="37" t="s">
        <v>175</v>
      </c>
      <c r="E20" s="36"/>
      <c r="F20" s="254"/>
      <c r="G20" s="37" t="s">
        <v>65</v>
      </c>
      <c r="H20" s="38" t="s">
        <v>92</v>
      </c>
      <c r="I20" s="36"/>
      <c r="J20" s="36"/>
      <c r="K20" s="36" t="s">
        <v>413</v>
      </c>
      <c r="L20" s="271">
        <v>23723</v>
      </c>
      <c r="M20" s="255">
        <v>9136931</v>
      </c>
      <c r="N20" s="256">
        <v>45779</v>
      </c>
    </row>
    <row r="21" spans="1:14" ht="15" customHeight="1">
      <c r="A21" s="17">
        <v>5250</v>
      </c>
      <c r="B21" s="37" t="s">
        <v>8</v>
      </c>
      <c r="C21" s="37" t="s">
        <v>845</v>
      </c>
      <c r="D21" s="37" t="s">
        <v>9</v>
      </c>
      <c r="E21" s="36"/>
      <c r="F21" s="9"/>
      <c r="G21" s="36" t="s">
        <v>15</v>
      </c>
      <c r="H21" s="38" t="s">
        <v>233</v>
      </c>
      <c r="I21" s="36"/>
      <c r="J21" s="36"/>
      <c r="K21" s="36" t="s">
        <v>139</v>
      </c>
      <c r="L21" s="17">
        <v>5534</v>
      </c>
      <c r="M21" s="23">
        <v>8963181</v>
      </c>
      <c r="N21" s="256">
        <v>45779</v>
      </c>
    </row>
    <row r="22" spans="1:14" ht="15" customHeight="1">
      <c r="A22" s="17">
        <v>32000</v>
      </c>
      <c r="B22" s="37"/>
      <c r="C22" s="253" t="s">
        <v>846</v>
      </c>
      <c r="D22" s="37" t="s">
        <v>175</v>
      </c>
      <c r="E22" s="36"/>
      <c r="F22" s="254"/>
      <c r="G22" s="37"/>
      <c r="H22" s="38"/>
      <c r="I22" s="36"/>
      <c r="J22" s="36"/>
      <c r="K22" s="36" t="s">
        <v>847</v>
      </c>
      <c r="L22" s="271">
        <v>38981</v>
      </c>
      <c r="M22" s="255">
        <v>9285146</v>
      </c>
      <c r="N22" s="256">
        <v>45779</v>
      </c>
    </row>
    <row r="23" spans="1:14" ht="15" customHeight="1">
      <c r="A23" s="17">
        <v>3000</v>
      </c>
      <c r="B23" s="37"/>
      <c r="C23" s="253" t="s">
        <v>848</v>
      </c>
      <c r="D23" s="37" t="s">
        <v>175</v>
      </c>
      <c r="E23" s="36"/>
      <c r="F23" s="254"/>
      <c r="G23" s="38" t="s">
        <v>30</v>
      </c>
      <c r="H23" s="38" t="s">
        <v>20</v>
      </c>
      <c r="I23" s="36"/>
      <c r="J23" s="36"/>
      <c r="K23" s="36" t="s">
        <v>849</v>
      </c>
      <c r="L23" s="271">
        <v>3250</v>
      </c>
      <c r="M23" s="255">
        <v>8117859</v>
      </c>
      <c r="N23" s="256">
        <v>45779</v>
      </c>
    </row>
    <row r="24" spans="1:14" ht="15" customHeight="1">
      <c r="A24" s="17">
        <v>4000</v>
      </c>
      <c r="B24" s="37" t="s">
        <v>49</v>
      </c>
      <c r="C24" s="253" t="s">
        <v>850</v>
      </c>
      <c r="D24" s="37" t="s">
        <v>69</v>
      </c>
      <c r="E24" s="36"/>
      <c r="F24" s="254"/>
      <c r="G24" s="38" t="s">
        <v>16</v>
      </c>
      <c r="H24" s="38"/>
      <c r="I24" s="36"/>
      <c r="J24" s="36"/>
      <c r="K24" s="36" t="s">
        <v>351</v>
      </c>
      <c r="L24" s="271">
        <v>4766</v>
      </c>
      <c r="M24" s="255">
        <v>9071052</v>
      </c>
      <c r="N24" s="256">
        <v>45779</v>
      </c>
    </row>
    <row r="25" spans="1:14" ht="15" customHeight="1">
      <c r="A25" s="17">
        <v>10500</v>
      </c>
      <c r="B25" s="37" t="s">
        <v>95</v>
      </c>
      <c r="C25" s="253" t="s">
        <v>457</v>
      </c>
      <c r="D25" s="37" t="s">
        <v>69</v>
      </c>
      <c r="E25" s="36"/>
      <c r="F25" s="254"/>
      <c r="G25" s="37" t="s">
        <v>0</v>
      </c>
      <c r="H25" s="38" t="s">
        <v>5</v>
      </c>
      <c r="I25" s="36"/>
      <c r="J25" s="36"/>
      <c r="K25" s="36" t="s">
        <v>852</v>
      </c>
      <c r="L25" s="271">
        <v>11990</v>
      </c>
      <c r="M25" s="255">
        <v>8000836</v>
      </c>
      <c r="N25" s="256">
        <v>45779</v>
      </c>
    </row>
    <row r="26" spans="1:14" ht="15" customHeight="1">
      <c r="A26" s="17">
        <v>4000</v>
      </c>
      <c r="B26" s="37" t="s">
        <v>8</v>
      </c>
      <c r="C26" s="253" t="s">
        <v>853</v>
      </c>
      <c r="D26" s="37" t="s">
        <v>69</v>
      </c>
      <c r="E26" s="36"/>
      <c r="F26" s="254"/>
      <c r="G26" s="37" t="s">
        <v>65</v>
      </c>
      <c r="H26" s="38" t="s">
        <v>89</v>
      </c>
      <c r="I26" s="36"/>
      <c r="J26" s="36"/>
      <c r="K26" s="36" t="s">
        <v>854</v>
      </c>
      <c r="L26" s="271">
        <v>5905</v>
      </c>
      <c r="M26" s="255">
        <v>9123506</v>
      </c>
      <c r="N26" s="256">
        <v>45779</v>
      </c>
    </row>
    <row r="27" spans="1:14" ht="15" customHeight="1">
      <c r="A27" s="17">
        <v>22300</v>
      </c>
      <c r="B27" s="37" t="s">
        <v>49</v>
      </c>
      <c r="C27" s="253" t="s">
        <v>423</v>
      </c>
      <c r="D27" s="37" t="s">
        <v>69</v>
      </c>
      <c r="E27" s="36"/>
      <c r="F27" s="254"/>
      <c r="G27" s="37" t="s">
        <v>65</v>
      </c>
      <c r="H27" s="38" t="s">
        <v>89</v>
      </c>
      <c r="I27" s="36"/>
      <c r="J27" s="36"/>
      <c r="K27" s="36" t="s">
        <v>94</v>
      </c>
      <c r="L27" s="271">
        <v>24086</v>
      </c>
      <c r="M27" s="255">
        <v>9156761</v>
      </c>
      <c r="N27" s="256">
        <v>45779</v>
      </c>
    </row>
    <row r="28" spans="1:14" ht="15" customHeight="1">
      <c r="A28" s="17">
        <v>7500</v>
      </c>
      <c r="B28" s="37"/>
      <c r="C28" s="253" t="s">
        <v>535</v>
      </c>
      <c r="D28" s="37" t="s">
        <v>175</v>
      </c>
      <c r="E28" s="36"/>
      <c r="F28" s="254"/>
      <c r="G28" s="37" t="s">
        <v>65</v>
      </c>
      <c r="H28" s="38" t="s">
        <v>36</v>
      </c>
      <c r="I28" s="36"/>
      <c r="J28" s="36"/>
      <c r="K28" s="36" t="s">
        <v>536</v>
      </c>
      <c r="L28" s="271">
        <v>8059</v>
      </c>
      <c r="M28" s="255">
        <v>9001148</v>
      </c>
      <c r="N28" s="256">
        <v>45779</v>
      </c>
    </row>
    <row r="29" spans="1:14" ht="15" customHeight="1">
      <c r="A29" s="17">
        <v>28500</v>
      </c>
      <c r="B29" s="37" t="s">
        <v>49</v>
      </c>
      <c r="C29" s="253" t="s">
        <v>414</v>
      </c>
      <c r="D29" s="37" t="s">
        <v>69</v>
      </c>
      <c r="E29" s="36"/>
      <c r="F29" s="254"/>
      <c r="G29" s="37"/>
      <c r="H29" s="38" t="s">
        <v>39</v>
      </c>
      <c r="I29" s="36"/>
      <c r="J29" s="36"/>
      <c r="K29" s="36" t="s">
        <v>415</v>
      </c>
      <c r="L29" s="271">
        <v>28747</v>
      </c>
      <c r="M29" s="255">
        <v>9159737</v>
      </c>
      <c r="N29" s="256">
        <v>45780</v>
      </c>
    </row>
    <row r="30" spans="1:14" ht="15" customHeight="1">
      <c r="A30" s="17">
        <v>6000</v>
      </c>
      <c r="B30" s="37" t="s">
        <v>49</v>
      </c>
      <c r="C30" s="253" t="s">
        <v>317</v>
      </c>
      <c r="D30" s="37" t="s">
        <v>14</v>
      </c>
      <c r="E30" s="36"/>
      <c r="F30" s="254"/>
      <c r="G30" s="37" t="s">
        <v>65</v>
      </c>
      <c r="H30" s="38" t="s">
        <v>36</v>
      </c>
      <c r="I30" s="36"/>
      <c r="J30" s="36"/>
      <c r="K30" s="36" t="s">
        <v>318</v>
      </c>
      <c r="L30" s="271">
        <v>14181</v>
      </c>
      <c r="M30" s="255">
        <v>9194440</v>
      </c>
      <c r="N30" s="256">
        <v>45780</v>
      </c>
    </row>
    <row r="31" spans="1:14" ht="15" customHeight="1">
      <c r="A31" s="17">
        <v>30000</v>
      </c>
      <c r="B31" s="37" t="s">
        <v>49</v>
      </c>
      <c r="C31" s="253" t="s">
        <v>450</v>
      </c>
      <c r="D31" s="37" t="s">
        <v>13</v>
      </c>
      <c r="E31" s="36"/>
      <c r="F31" s="254"/>
      <c r="G31" s="37" t="s">
        <v>65</v>
      </c>
      <c r="H31" s="38" t="s">
        <v>89</v>
      </c>
      <c r="I31" s="36"/>
      <c r="J31" s="36"/>
      <c r="K31" s="36" t="s">
        <v>451</v>
      </c>
      <c r="L31" s="271">
        <v>30361</v>
      </c>
      <c r="M31" s="255">
        <v>9578995</v>
      </c>
      <c r="N31" s="256">
        <v>45780</v>
      </c>
    </row>
    <row r="32" spans="1:14" ht="15" customHeight="1">
      <c r="A32" s="17">
        <v>30000</v>
      </c>
      <c r="B32" s="37"/>
      <c r="C32" s="253" t="s">
        <v>855</v>
      </c>
      <c r="D32" s="37" t="s">
        <v>175</v>
      </c>
      <c r="E32" s="36"/>
      <c r="F32" s="254"/>
      <c r="G32" s="37"/>
      <c r="H32" s="38"/>
      <c r="I32" s="36"/>
      <c r="J32" s="36"/>
      <c r="K32" s="36" t="s">
        <v>856</v>
      </c>
      <c r="L32" s="271">
        <v>32328</v>
      </c>
      <c r="M32" s="255">
        <v>9303431</v>
      </c>
      <c r="N32" s="256">
        <v>45780</v>
      </c>
    </row>
    <row r="33" spans="1:14" ht="15" customHeight="1">
      <c r="A33" s="24">
        <v>12000</v>
      </c>
      <c r="B33" s="40"/>
      <c r="C33" s="257" t="s">
        <v>857</v>
      </c>
      <c r="D33" s="37" t="s">
        <v>175</v>
      </c>
      <c r="E33" s="39"/>
      <c r="F33" s="258"/>
      <c r="G33" s="37" t="s">
        <v>65</v>
      </c>
      <c r="H33" s="44" t="s">
        <v>92</v>
      </c>
      <c r="I33" s="39"/>
      <c r="J33" s="39"/>
      <c r="K33" s="39" t="s">
        <v>858</v>
      </c>
      <c r="L33" s="272">
        <v>13790</v>
      </c>
      <c r="M33" s="259">
        <v>8902929</v>
      </c>
      <c r="N33" s="256">
        <v>45780</v>
      </c>
    </row>
    <row r="34" spans="1:14" ht="15" customHeight="1">
      <c r="A34" s="24">
        <v>1800</v>
      </c>
      <c r="B34" s="40" t="s">
        <v>91</v>
      </c>
      <c r="C34" s="257" t="s">
        <v>859</v>
      </c>
      <c r="D34" s="37" t="s">
        <v>13</v>
      </c>
      <c r="E34" s="39"/>
      <c r="F34" s="258"/>
      <c r="G34" s="37" t="s">
        <v>65</v>
      </c>
      <c r="H34" s="44" t="s">
        <v>92</v>
      </c>
      <c r="I34" s="39"/>
      <c r="J34" s="39"/>
      <c r="K34" s="39" t="s">
        <v>860</v>
      </c>
      <c r="L34" s="272">
        <v>2620</v>
      </c>
      <c r="M34" s="259">
        <v>8919233</v>
      </c>
      <c r="N34" s="256">
        <v>45780</v>
      </c>
    </row>
    <row r="35" spans="1:14" ht="15" customHeight="1">
      <c r="A35" s="24">
        <v>52500</v>
      </c>
      <c r="B35" s="40"/>
      <c r="C35" s="257" t="s">
        <v>861</v>
      </c>
      <c r="D35" s="37" t="s">
        <v>175</v>
      </c>
      <c r="E35" s="39"/>
      <c r="F35" s="258"/>
      <c r="G35" s="38" t="s">
        <v>190</v>
      </c>
      <c r="H35" s="44"/>
      <c r="I35" s="39"/>
      <c r="J35" s="39"/>
      <c r="K35" s="36" t="s">
        <v>862</v>
      </c>
      <c r="L35" s="272">
        <v>56505</v>
      </c>
      <c r="M35" s="259">
        <v>9594573</v>
      </c>
      <c r="N35" s="256">
        <v>45780</v>
      </c>
    </row>
    <row r="36" spans="1:14" ht="15" customHeight="1">
      <c r="A36" s="24">
        <v>66000</v>
      </c>
      <c r="B36" s="40" t="s">
        <v>49</v>
      </c>
      <c r="C36" s="40" t="s">
        <v>863</v>
      </c>
      <c r="D36" s="37" t="s">
        <v>14</v>
      </c>
      <c r="E36" s="39"/>
      <c r="F36" s="16"/>
      <c r="G36" s="37" t="s">
        <v>37</v>
      </c>
      <c r="H36" s="44"/>
      <c r="I36" s="39"/>
      <c r="J36" s="39"/>
      <c r="K36" s="39" t="s">
        <v>864</v>
      </c>
      <c r="L36" s="24">
        <v>75750</v>
      </c>
      <c r="M36" s="25">
        <v>9383857</v>
      </c>
      <c r="N36" s="15">
        <v>45780</v>
      </c>
    </row>
    <row r="37" spans="1:14" ht="15" customHeight="1">
      <c r="A37" s="24">
        <v>4500</v>
      </c>
      <c r="B37" s="40"/>
      <c r="C37" s="257" t="s">
        <v>865</v>
      </c>
      <c r="D37" s="37" t="s">
        <v>175</v>
      </c>
      <c r="E37" s="39"/>
      <c r="F37" s="258"/>
      <c r="G37" s="37" t="s">
        <v>30</v>
      </c>
      <c r="H37" s="38" t="s">
        <v>20</v>
      </c>
      <c r="I37" s="39"/>
      <c r="J37" s="39"/>
      <c r="K37" s="36" t="s">
        <v>866</v>
      </c>
      <c r="L37" s="271">
        <v>4980</v>
      </c>
      <c r="M37" s="255">
        <v>8992106</v>
      </c>
      <c r="N37" s="256">
        <v>45781</v>
      </c>
    </row>
    <row r="38" spans="1:14" ht="15" customHeight="1">
      <c r="A38" s="24">
        <v>14500</v>
      </c>
      <c r="B38" s="40" t="s">
        <v>57</v>
      </c>
      <c r="C38" s="257" t="s">
        <v>867</v>
      </c>
      <c r="D38" s="37" t="s">
        <v>14</v>
      </c>
      <c r="E38" s="39"/>
      <c r="F38" s="258"/>
      <c r="G38" s="40" t="s">
        <v>19</v>
      </c>
      <c r="H38" s="44" t="s">
        <v>868</v>
      </c>
      <c r="I38" s="39"/>
      <c r="J38" s="39"/>
      <c r="K38" s="36" t="s">
        <v>869</v>
      </c>
      <c r="L38" s="271">
        <v>16870</v>
      </c>
      <c r="M38" s="255">
        <v>9200574</v>
      </c>
      <c r="N38" s="256">
        <v>45781</v>
      </c>
    </row>
    <row r="39" spans="1:14" ht="15" customHeight="1">
      <c r="A39" s="24">
        <v>5500</v>
      </c>
      <c r="B39" s="40"/>
      <c r="C39" s="40" t="s">
        <v>870</v>
      </c>
      <c r="D39" s="37" t="s">
        <v>9</v>
      </c>
      <c r="E39" s="39"/>
      <c r="F39" s="16"/>
      <c r="G39" s="40" t="s">
        <v>65</v>
      </c>
      <c r="H39" s="44" t="s">
        <v>36</v>
      </c>
      <c r="I39" s="39"/>
      <c r="J39" s="39"/>
      <c r="K39" s="36" t="s">
        <v>871</v>
      </c>
      <c r="L39" s="17">
        <v>6000</v>
      </c>
      <c r="M39" s="23">
        <v>8342375</v>
      </c>
      <c r="N39" s="256">
        <v>45781</v>
      </c>
    </row>
    <row r="40" spans="1:14" ht="15" customHeight="1">
      <c r="A40" s="17">
        <v>30000</v>
      </c>
      <c r="B40" s="37"/>
      <c r="C40" s="253" t="s">
        <v>357</v>
      </c>
      <c r="D40" s="37" t="s">
        <v>175</v>
      </c>
      <c r="E40" s="36"/>
      <c r="F40" s="254"/>
      <c r="G40" s="37" t="s">
        <v>2</v>
      </c>
      <c r="H40" s="38" t="s">
        <v>275</v>
      </c>
      <c r="I40" s="36"/>
      <c r="J40" s="36"/>
      <c r="K40" s="36" t="s">
        <v>358</v>
      </c>
      <c r="L40" s="271">
        <v>32250</v>
      </c>
      <c r="M40" s="255">
        <v>9363285</v>
      </c>
      <c r="N40" s="256">
        <v>45781</v>
      </c>
    </row>
    <row r="41" spans="1:14" ht="15" customHeight="1">
      <c r="A41" s="17">
        <v>28000</v>
      </c>
      <c r="B41" s="37"/>
      <c r="C41" s="253" t="s">
        <v>872</v>
      </c>
      <c r="D41" s="37" t="s">
        <v>175</v>
      </c>
      <c r="E41" s="36"/>
      <c r="F41" s="254"/>
      <c r="G41" s="37" t="s">
        <v>65</v>
      </c>
      <c r="H41" s="38" t="s">
        <v>188</v>
      </c>
      <c r="I41" s="36"/>
      <c r="J41" s="36"/>
      <c r="K41" s="36" t="s">
        <v>873</v>
      </c>
      <c r="L41" s="271">
        <v>31025</v>
      </c>
      <c r="M41" s="255">
        <v>9171541</v>
      </c>
      <c r="N41" s="256">
        <v>45781</v>
      </c>
    </row>
    <row r="42" spans="1:14">
      <c r="A42" s="17">
        <v>26000</v>
      </c>
      <c r="B42" s="36"/>
      <c r="C42" s="36" t="s">
        <v>273</v>
      </c>
      <c r="D42" s="36" t="s">
        <v>7</v>
      </c>
      <c r="E42" s="37"/>
      <c r="F42" s="9"/>
      <c r="G42" s="39" t="s">
        <v>65</v>
      </c>
      <c r="H42" s="36"/>
      <c r="I42" s="36"/>
      <c r="J42" s="36"/>
      <c r="K42" s="36"/>
      <c r="L42" s="17">
        <v>28460</v>
      </c>
      <c r="M42" s="252">
        <v>9108271</v>
      </c>
      <c r="N42" s="185">
        <v>45775</v>
      </c>
    </row>
    <row r="43" spans="1:14">
      <c r="A43" s="17">
        <v>19650</v>
      </c>
      <c r="B43" s="36" t="s">
        <v>49</v>
      </c>
      <c r="C43" s="36" t="s">
        <v>874</v>
      </c>
      <c r="D43" s="36" t="s">
        <v>7</v>
      </c>
      <c r="E43" s="37" t="s">
        <v>239</v>
      </c>
      <c r="F43" s="9">
        <v>47</v>
      </c>
      <c r="G43" s="36" t="s">
        <v>65</v>
      </c>
      <c r="H43" s="36" t="s">
        <v>36</v>
      </c>
      <c r="I43" s="36"/>
      <c r="J43" s="36"/>
      <c r="K43" s="36" t="s">
        <v>130</v>
      </c>
      <c r="L43" s="17">
        <v>23923</v>
      </c>
      <c r="M43" s="23">
        <v>9149732</v>
      </c>
      <c r="N43" s="185">
        <v>45775</v>
      </c>
    </row>
    <row r="44" spans="1:14" s="236" customFormat="1">
      <c r="A44" s="17">
        <v>8500</v>
      </c>
      <c r="B44" s="36"/>
      <c r="C44" s="36" t="s">
        <v>875</v>
      </c>
      <c r="D44" s="36" t="s">
        <v>7</v>
      </c>
      <c r="E44" s="37" t="s">
        <v>74</v>
      </c>
      <c r="F44" s="9">
        <v>59</v>
      </c>
      <c r="G44" s="36"/>
      <c r="H44" s="36"/>
      <c r="I44" s="36"/>
      <c r="J44" s="36"/>
      <c r="K44" s="36" t="s">
        <v>876</v>
      </c>
      <c r="L44" s="17">
        <v>9412</v>
      </c>
      <c r="M44" s="23">
        <v>9128427</v>
      </c>
      <c r="N44" s="185">
        <v>45775</v>
      </c>
    </row>
    <row r="45" spans="1:14">
      <c r="A45" s="17">
        <v>4700</v>
      </c>
      <c r="B45" s="37" t="s">
        <v>131</v>
      </c>
      <c r="C45" s="36" t="s">
        <v>878</v>
      </c>
      <c r="D45" s="36" t="s">
        <v>7</v>
      </c>
      <c r="E45" s="37"/>
      <c r="F45" s="9"/>
      <c r="G45" s="39" t="s">
        <v>65</v>
      </c>
      <c r="H45" s="36"/>
      <c r="I45" s="36"/>
      <c r="J45" s="36"/>
      <c r="K45" s="36" t="s">
        <v>879</v>
      </c>
      <c r="L45" s="17">
        <v>8284</v>
      </c>
      <c r="M45" s="23">
        <v>8884555</v>
      </c>
      <c r="N45" s="256">
        <v>45776</v>
      </c>
    </row>
    <row r="46" spans="1:14">
      <c r="A46" s="17">
        <v>27000</v>
      </c>
      <c r="B46" s="36" t="s">
        <v>50</v>
      </c>
      <c r="C46" s="36" t="s">
        <v>880</v>
      </c>
      <c r="D46" s="36" t="s">
        <v>7</v>
      </c>
      <c r="E46" s="37"/>
      <c r="F46" s="9"/>
      <c r="G46" s="39" t="s">
        <v>17</v>
      </c>
      <c r="H46" s="36" t="s">
        <v>881</v>
      </c>
      <c r="I46" s="36"/>
      <c r="J46" s="36"/>
      <c r="K46" s="36" t="s">
        <v>882</v>
      </c>
      <c r="L46" s="17">
        <v>29037</v>
      </c>
      <c r="M46" s="23">
        <v>9634892</v>
      </c>
      <c r="N46" s="256">
        <v>45776</v>
      </c>
    </row>
    <row r="47" spans="1:14">
      <c r="A47" s="33">
        <v>40000</v>
      </c>
      <c r="B47" s="39" t="s">
        <v>8</v>
      </c>
      <c r="C47" s="39" t="s">
        <v>883</v>
      </c>
      <c r="D47" s="36" t="s">
        <v>7</v>
      </c>
      <c r="E47" s="40"/>
      <c r="F47" s="16" t="s">
        <v>884</v>
      </c>
      <c r="G47" s="39"/>
      <c r="H47" s="39"/>
      <c r="I47" s="39"/>
      <c r="J47" s="39"/>
      <c r="K47" s="39" t="s">
        <v>744</v>
      </c>
      <c r="L47" s="24">
        <v>47304</v>
      </c>
      <c r="M47" s="25">
        <v>9258349</v>
      </c>
      <c r="N47" s="185">
        <v>45777</v>
      </c>
    </row>
    <row r="48" spans="1:14">
      <c r="A48" s="33">
        <v>8700</v>
      </c>
      <c r="B48" s="39" t="s">
        <v>50</v>
      </c>
      <c r="C48" s="39" t="s">
        <v>885</v>
      </c>
      <c r="D48" s="36" t="s">
        <v>7</v>
      </c>
      <c r="E48" s="40" t="s">
        <v>263</v>
      </c>
      <c r="F48" s="16">
        <v>53</v>
      </c>
      <c r="G48" s="39" t="s">
        <v>30</v>
      </c>
      <c r="H48" s="39" t="s">
        <v>146</v>
      </c>
      <c r="I48" s="39"/>
      <c r="J48" s="39"/>
      <c r="K48" s="39" t="s">
        <v>321</v>
      </c>
      <c r="L48" s="24">
        <v>8177</v>
      </c>
      <c r="M48" s="25">
        <v>9085443</v>
      </c>
      <c r="N48" s="185">
        <v>45777</v>
      </c>
    </row>
    <row r="49" spans="1:14">
      <c r="A49" s="33">
        <v>3300</v>
      </c>
      <c r="B49" s="39" t="s">
        <v>8</v>
      </c>
      <c r="C49" s="39" t="s">
        <v>886</v>
      </c>
      <c r="D49" s="36" t="s">
        <v>887</v>
      </c>
      <c r="E49" s="40"/>
      <c r="F49" s="16"/>
      <c r="G49" s="39" t="s">
        <v>80</v>
      </c>
      <c r="H49" s="39"/>
      <c r="I49" s="39"/>
      <c r="J49" s="39"/>
      <c r="K49" s="39" t="s">
        <v>888</v>
      </c>
      <c r="L49" s="24">
        <v>3691</v>
      </c>
      <c r="M49" s="25">
        <v>9039092</v>
      </c>
      <c r="N49" s="256">
        <v>45777</v>
      </c>
    </row>
    <row r="50" spans="1:14">
      <c r="A50" s="33">
        <v>2800</v>
      </c>
      <c r="B50" s="39"/>
      <c r="C50" s="39" t="s">
        <v>889</v>
      </c>
      <c r="D50" s="36" t="s">
        <v>195</v>
      </c>
      <c r="E50" s="40"/>
      <c r="F50" s="16"/>
      <c r="G50" s="39" t="s">
        <v>15</v>
      </c>
      <c r="H50" s="44" t="s">
        <v>363</v>
      </c>
      <c r="I50" s="39"/>
      <c r="J50" s="39"/>
      <c r="K50" s="39" t="s">
        <v>890</v>
      </c>
      <c r="L50" s="24">
        <v>3096</v>
      </c>
      <c r="M50" s="25">
        <v>7827342</v>
      </c>
      <c r="N50" s="256">
        <v>45777</v>
      </c>
    </row>
    <row r="51" spans="1:14">
      <c r="A51" s="33">
        <v>7000</v>
      </c>
      <c r="B51" s="39"/>
      <c r="C51" s="39" t="s">
        <v>891</v>
      </c>
      <c r="D51" s="36" t="s">
        <v>195</v>
      </c>
      <c r="E51" s="40"/>
      <c r="F51" s="16"/>
      <c r="G51" s="39" t="s">
        <v>65</v>
      </c>
      <c r="H51" s="44" t="s">
        <v>349</v>
      </c>
      <c r="I51" s="39"/>
      <c r="J51" s="39"/>
      <c r="K51" s="39" t="s">
        <v>892</v>
      </c>
      <c r="L51" s="24">
        <v>8063</v>
      </c>
      <c r="M51" s="25">
        <v>9408712</v>
      </c>
      <c r="N51" s="256">
        <v>45777</v>
      </c>
    </row>
    <row r="52" spans="1:14">
      <c r="A52" s="33">
        <v>6600</v>
      </c>
      <c r="B52" s="39" t="s">
        <v>49</v>
      </c>
      <c r="C52" s="39" t="s">
        <v>893</v>
      </c>
      <c r="D52" s="36" t="s">
        <v>7</v>
      </c>
      <c r="E52" s="40"/>
      <c r="F52" s="16">
        <v>119</v>
      </c>
      <c r="G52" s="39"/>
      <c r="H52" s="39"/>
      <c r="I52" s="39"/>
      <c r="J52" s="39"/>
      <c r="K52" s="39" t="s">
        <v>894</v>
      </c>
      <c r="L52" s="24">
        <v>6970</v>
      </c>
      <c r="M52" s="234">
        <v>9447782</v>
      </c>
      <c r="N52" s="218">
        <v>45778</v>
      </c>
    </row>
    <row r="53" spans="1:14">
      <c r="A53" s="33">
        <v>5800</v>
      </c>
      <c r="B53" s="39" t="s">
        <v>50</v>
      </c>
      <c r="C53" s="39" t="s">
        <v>731</v>
      </c>
      <c r="D53" s="36" t="s">
        <v>7</v>
      </c>
      <c r="E53" s="40"/>
      <c r="F53" s="16"/>
      <c r="G53" s="39" t="s">
        <v>30</v>
      </c>
      <c r="H53" s="39" t="s">
        <v>146</v>
      </c>
      <c r="I53" s="39"/>
      <c r="J53" s="39"/>
      <c r="K53" s="39" t="s">
        <v>279</v>
      </c>
      <c r="L53" s="24">
        <v>7224</v>
      </c>
      <c r="M53" s="273">
        <v>9189718</v>
      </c>
      <c r="N53" s="218">
        <v>45778</v>
      </c>
    </row>
    <row r="54" spans="1:14">
      <c r="A54" s="33">
        <v>5500</v>
      </c>
      <c r="B54" s="39"/>
      <c r="C54" s="39" t="s">
        <v>895</v>
      </c>
      <c r="D54" s="36" t="s">
        <v>7</v>
      </c>
      <c r="E54" s="40" t="s">
        <v>456</v>
      </c>
      <c r="F54" s="16">
        <v>131</v>
      </c>
      <c r="G54" s="39" t="s">
        <v>1</v>
      </c>
      <c r="H54" s="39" t="s">
        <v>147</v>
      </c>
      <c r="I54" s="39"/>
      <c r="J54" s="39"/>
      <c r="K54" s="39" t="s">
        <v>327</v>
      </c>
      <c r="L54" s="24">
        <v>6067</v>
      </c>
      <c r="M54" s="25">
        <v>9155901</v>
      </c>
      <c r="N54" s="218">
        <v>45779</v>
      </c>
    </row>
    <row r="55" spans="1:14">
      <c r="A55" s="33">
        <v>3000</v>
      </c>
      <c r="B55" s="39" t="s">
        <v>8</v>
      </c>
      <c r="C55" s="39" t="s">
        <v>896</v>
      </c>
      <c r="D55" s="36" t="s">
        <v>7</v>
      </c>
      <c r="E55" s="40" t="s">
        <v>132</v>
      </c>
      <c r="F55" s="16">
        <v>31</v>
      </c>
      <c r="G55" s="39" t="s">
        <v>16</v>
      </c>
      <c r="H55" s="39" t="s">
        <v>1000</v>
      </c>
      <c r="I55" s="39"/>
      <c r="J55" s="39"/>
      <c r="K55" s="39" t="s">
        <v>897</v>
      </c>
      <c r="L55" s="24">
        <v>5070</v>
      </c>
      <c r="M55" s="25">
        <v>9371024</v>
      </c>
      <c r="N55" s="218">
        <v>45780</v>
      </c>
    </row>
    <row r="56" spans="1:14">
      <c r="A56" s="33">
        <v>9650</v>
      </c>
      <c r="B56" s="39" t="s">
        <v>83</v>
      </c>
      <c r="C56" s="39" t="s">
        <v>898</v>
      </c>
      <c r="D56" s="39" t="s">
        <v>7</v>
      </c>
      <c r="E56" s="40" t="s">
        <v>149</v>
      </c>
      <c r="F56" s="16" t="s">
        <v>157</v>
      </c>
      <c r="G56" s="39" t="s">
        <v>40</v>
      </c>
      <c r="H56" s="39" t="s">
        <v>264</v>
      </c>
      <c r="I56" s="39"/>
      <c r="J56" s="39"/>
      <c r="K56" s="39" t="s">
        <v>164</v>
      </c>
      <c r="L56" s="24">
        <v>12119</v>
      </c>
      <c r="M56" s="25">
        <v>9445540</v>
      </c>
      <c r="N56" s="218">
        <v>45781</v>
      </c>
    </row>
    <row r="57" spans="1:14" ht="15" customHeight="1">
      <c r="A57" s="24">
        <v>60500</v>
      </c>
      <c r="B57" s="39" t="s">
        <v>8</v>
      </c>
      <c r="C57" s="39" t="s">
        <v>899</v>
      </c>
      <c r="D57" s="36" t="s">
        <v>41</v>
      </c>
      <c r="E57" s="39" t="s">
        <v>473</v>
      </c>
      <c r="F57" s="16" t="s">
        <v>484</v>
      </c>
      <c r="G57" s="39"/>
      <c r="H57" s="39" t="s">
        <v>900</v>
      </c>
      <c r="I57" s="40"/>
      <c r="J57" s="40"/>
      <c r="K57" s="39" t="s">
        <v>901</v>
      </c>
      <c r="L57" s="24">
        <v>63376</v>
      </c>
      <c r="M57" s="25">
        <v>9722065</v>
      </c>
      <c r="N57" s="171">
        <v>45775</v>
      </c>
    </row>
    <row r="58" spans="1:14" ht="15" customHeight="1">
      <c r="A58" s="24">
        <v>1742</v>
      </c>
      <c r="B58" s="39" t="s">
        <v>50</v>
      </c>
      <c r="C58" s="39" t="s">
        <v>903</v>
      </c>
      <c r="D58" s="36" t="s">
        <v>11</v>
      </c>
      <c r="E58" s="39" t="s">
        <v>73</v>
      </c>
      <c r="F58" s="16">
        <v>24</v>
      </c>
      <c r="G58" s="39" t="s">
        <v>15</v>
      </c>
      <c r="H58" s="39" t="s">
        <v>904</v>
      </c>
      <c r="I58" s="40"/>
      <c r="J58" s="40"/>
      <c r="K58" s="39" t="s">
        <v>905</v>
      </c>
      <c r="L58" s="24">
        <v>2281</v>
      </c>
      <c r="M58" s="25">
        <v>9017202</v>
      </c>
      <c r="N58" s="171">
        <v>45775</v>
      </c>
    </row>
    <row r="59" spans="1:14" ht="15" customHeight="1">
      <c r="A59" s="24">
        <v>6000</v>
      </c>
      <c r="B59" s="39" t="s">
        <v>8</v>
      </c>
      <c r="C59" s="39" t="s">
        <v>906</v>
      </c>
      <c r="D59" s="36" t="s">
        <v>11</v>
      </c>
      <c r="E59" s="39"/>
      <c r="F59" s="16">
        <v>9</v>
      </c>
      <c r="G59" s="36" t="s">
        <v>2</v>
      </c>
      <c r="H59" s="39" t="s">
        <v>907</v>
      </c>
      <c r="I59" s="40"/>
      <c r="J59" s="40"/>
      <c r="K59" s="39" t="s">
        <v>908</v>
      </c>
      <c r="L59" s="24">
        <v>5834</v>
      </c>
      <c r="M59" s="25">
        <v>9465497</v>
      </c>
      <c r="N59" s="171">
        <v>45776</v>
      </c>
    </row>
    <row r="60" spans="1:14" ht="15" customHeight="1">
      <c r="A60" s="24">
        <v>3000</v>
      </c>
      <c r="B60" s="39" t="s">
        <v>8</v>
      </c>
      <c r="C60" s="39" t="s">
        <v>909</v>
      </c>
      <c r="D60" s="36" t="s">
        <v>41</v>
      </c>
      <c r="E60" s="39" t="s">
        <v>81</v>
      </c>
      <c r="F60" s="16">
        <v>13</v>
      </c>
      <c r="G60" s="36"/>
      <c r="H60" s="39"/>
      <c r="I60" s="40"/>
      <c r="J60" s="40"/>
      <c r="K60" s="39" t="s">
        <v>911</v>
      </c>
      <c r="L60" s="24">
        <v>37152</v>
      </c>
      <c r="M60" s="25">
        <v>9486582</v>
      </c>
      <c r="N60" s="171">
        <v>45776</v>
      </c>
    </row>
    <row r="61" spans="1:14" ht="15" customHeight="1">
      <c r="A61" s="17">
        <v>27200</v>
      </c>
      <c r="B61" s="36" t="s">
        <v>8</v>
      </c>
      <c r="C61" s="36" t="s">
        <v>912</v>
      </c>
      <c r="D61" s="36" t="s">
        <v>11</v>
      </c>
      <c r="E61" s="36" t="s">
        <v>99</v>
      </c>
      <c r="F61" s="9"/>
      <c r="G61" s="36" t="s">
        <v>19</v>
      </c>
      <c r="H61" s="36" t="s">
        <v>913</v>
      </c>
      <c r="I61" s="37"/>
      <c r="J61" s="37"/>
      <c r="K61" s="36" t="s">
        <v>914</v>
      </c>
      <c r="L61" s="17">
        <v>30809</v>
      </c>
      <c r="M61" s="23">
        <v>9477866</v>
      </c>
      <c r="N61" s="171">
        <v>45776</v>
      </c>
    </row>
    <row r="62" spans="1:14" ht="15" customHeight="1">
      <c r="A62" s="17">
        <v>3600</v>
      </c>
      <c r="B62" s="36" t="s">
        <v>49</v>
      </c>
      <c r="C62" s="36" t="s">
        <v>915</v>
      </c>
      <c r="D62" s="36" t="s">
        <v>11</v>
      </c>
      <c r="E62" s="36"/>
      <c r="F62" s="9"/>
      <c r="G62" s="36" t="s">
        <v>15</v>
      </c>
      <c r="H62" s="36" t="s">
        <v>381</v>
      </c>
      <c r="I62" s="37"/>
      <c r="J62" s="37"/>
      <c r="K62" s="36" t="s">
        <v>916</v>
      </c>
      <c r="L62" s="17">
        <v>4304</v>
      </c>
      <c r="M62" s="23">
        <v>9082001</v>
      </c>
      <c r="N62" s="171">
        <v>45777</v>
      </c>
    </row>
    <row r="63" spans="1:14" ht="15" customHeight="1">
      <c r="A63" s="17">
        <v>6000</v>
      </c>
      <c r="B63" s="36" t="s">
        <v>49</v>
      </c>
      <c r="C63" s="36" t="s">
        <v>918</v>
      </c>
      <c r="D63" s="36" t="s">
        <v>115</v>
      </c>
      <c r="E63" s="36" t="s">
        <v>126</v>
      </c>
      <c r="F63" s="9">
        <v>1</v>
      </c>
      <c r="G63" s="36" t="s">
        <v>65</v>
      </c>
      <c r="H63" s="36" t="s">
        <v>477</v>
      </c>
      <c r="I63" s="37"/>
      <c r="J63" s="37"/>
      <c r="K63" s="36" t="s">
        <v>892</v>
      </c>
      <c r="L63" s="17">
        <v>7208</v>
      </c>
      <c r="M63" s="23">
        <v>9391452</v>
      </c>
      <c r="N63" s="171">
        <v>45777</v>
      </c>
    </row>
    <row r="64" spans="1:14" ht="15" customHeight="1">
      <c r="A64" s="17">
        <v>34000</v>
      </c>
      <c r="B64" s="36"/>
      <c r="C64" s="36" t="s">
        <v>919</v>
      </c>
      <c r="D64" s="36" t="s">
        <v>41</v>
      </c>
      <c r="E64" s="36" t="s">
        <v>170</v>
      </c>
      <c r="F64" s="9">
        <v>24</v>
      </c>
      <c r="G64" s="36" t="s">
        <v>12</v>
      </c>
      <c r="H64" s="36" t="s">
        <v>920</v>
      </c>
      <c r="I64" s="37"/>
      <c r="J64" s="37"/>
      <c r="K64" s="36" t="s">
        <v>216</v>
      </c>
      <c r="L64" s="17">
        <v>38037</v>
      </c>
      <c r="M64" s="23">
        <v>9640061</v>
      </c>
      <c r="N64" s="171">
        <v>45780</v>
      </c>
    </row>
    <row r="65" spans="1:14" ht="15" customHeight="1">
      <c r="A65" s="17">
        <v>30000</v>
      </c>
      <c r="B65" s="36" t="s">
        <v>8</v>
      </c>
      <c r="C65" s="36" t="s">
        <v>921</v>
      </c>
      <c r="D65" s="36" t="s">
        <v>11</v>
      </c>
      <c r="E65" s="36"/>
      <c r="F65" s="9"/>
      <c r="G65" s="36"/>
      <c r="H65" s="36"/>
      <c r="I65" s="37"/>
      <c r="J65" s="37"/>
      <c r="K65" s="36" t="s">
        <v>922</v>
      </c>
      <c r="L65" s="17">
        <v>33382</v>
      </c>
      <c r="M65" s="23">
        <v>9658800</v>
      </c>
      <c r="N65" s="171">
        <v>45780</v>
      </c>
    </row>
    <row r="66" spans="1:14" ht="15" customHeight="1">
      <c r="A66" s="17">
        <v>4800</v>
      </c>
      <c r="B66" s="36"/>
      <c r="C66" s="36" t="s">
        <v>923</v>
      </c>
      <c r="D66" s="36" t="s">
        <v>115</v>
      </c>
      <c r="E66" s="36" t="s">
        <v>126</v>
      </c>
      <c r="F66" s="9">
        <v>1</v>
      </c>
      <c r="G66" s="36" t="s">
        <v>924</v>
      </c>
      <c r="H66" s="36" t="s">
        <v>925</v>
      </c>
      <c r="I66" s="37"/>
      <c r="J66" s="37"/>
      <c r="K66" s="36" t="s">
        <v>926</v>
      </c>
      <c r="L66" s="17">
        <v>5058</v>
      </c>
      <c r="M66" s="23">
        <v>9381940</v>
      </c>
      <c r="N66" s="171">
        <v>45780</v>
      </c>
    </row>
    <row r="67" spans="1:14" ht="15" customHeight="1">
      <c r="A67" s="17">
        <v>32000</v>
      </c>
      <c r="B67" s="36"/>
      <c r="C67" s="36" t="s">
        <v>927</v>
      </c>
      <c r="D67" s="36" t="s">
        <v>11</v>
      </c>
      <c r="E67" s="36"/>
      <c r="F67" s="9">
        <v>8</v>
      </c>
      <c r="G67" s="36" t="s">
        <v>2</v>
      </c>
      <c r="H67" s="36" t="s">
        <v>275</v>
      </c>
      <c r="I67" s="37"/>
      <c r="J67" s="37"/>
      <c r="K67" s="36" t="s">
        <v>929</v>
      </c>
      <c r="L67" s="17">
        <v>36062</v>
      </c>
      <c r="M67" s="23">
        <v>9646699</v>
      </c>
      <c r="N67" s="171">
        <v>45781</v>
      </c>
    </row>
    <row r="68" spans="1:14" ht="15" customHeight="1">
      <c r="A68" s="153">
        <v>3113</v>
      </c>
      <c r="B68" s="65" t="s">
        <v>294</v>
      </c>
      <c r="C68" s="154" t="s">
        <v>930</v>
      </c>
      <c r="D68" s="154" t="s">
        <v>59</v>
      </c>
      <c r="E68" s="65" t="s">
        <v>767</v>
      </c>
      <c r="F68" s="133">
        <v>16</v>
      </c>
      <c r="G68" s="154" t="s">
        <v>65</v>
      </c>
      <c r="H68" s="63"/>
      <c r="I68" s="172" t="s">
        <v>931</v>
      </c>
      <c r="J68" s="260"/>
      <c r="K68" s="104" t="s">
        <v>77</v>
      </c>
      <c r="L68" s="32">
        <v>3630</v>
      </c>
      <c r="M68" s="155">
        <v>8702214</v>
      </c>
      <c r="N68" s="26">
        <v>45775</v>
      </c>
    </row>
    <row r="69" spans="1:14" ht="15" customHeight="1">
      <c r="A69" s="153">
        <v>40000</v>
      </c>
      <c r="B69" s="65" t="s">
        <v>88</v>
      </c>
      <c r="C69" s="154" t="s">
        <v>932</v>
      </c>
      <c r="D69" s="154" t="s">
        <v>58</v>
      </c>
      <c r="E69" s="65" t="s">
        <v>78</v>
      </c>
      <c r="F69" s="133">
        <v>40</v>
      </c>
      <c r="G69" s="154" t="s">
        <v>0</v>
      </c>
      <c r="H69" s="63"/>
      <c r="I69" s="172" t="s">
        <v>933</v>
      </c>
      <c r="J69" s="260"/>
      <c r="K69" s="104" t="s">
        <v>934</v>
      </c>
      <c r="L69" s="32">
        <v>42284</v>
      </c>
      <c r="M69" s="155">
        <v>8902474</v>
      </c>
      <c r="N69" s="26">
        <v>45775</v>
      </c>
    </row>
    <row r="70" spans="1:14" ht="15" customHeight="1">
      <c r="A70" s="153">
        <v>33800</v>
      </c>
      <c r="B70" s="65" t="s">
        <v>88</v>
      </c>
      <c r="C70" s="154" t="s">
        <v>935</v>
      </c>
      <c r="D70" s="154" t="s">
        <v>58</v>
      </c>
      <c r="E70" s="65" t="s">
        <v>297</v>
      </c>
      <c r="F70" s="133">
        <v>23</v>
      </c>
      <c r="G70" s="154" t="s">
        <v>17</v>
      </c>
      <c r="H70" s="63"/>
      <c r="I70" s="172" t="s">
        <v>90</v>
      </c>
      <c r="J70" s="260"/>
      <c r="K70" s="108" t="s">
        <v>936</v>
      </c>
      <c r="L70" s="32">
        <v>35214</v>
      </c>
      <c r="M70" s="155">
        <v>9502817</v>
      </c>
      <c r="N70" s="26">
        <v>45775</v>
      </c>
    </row>
    <row r="71" spans="1:14" ht="15" customHeight="1">
      <c r="A71" s="153">
        <v>27300</v>
      </c>
      <c r="B71" s="65" t="s">
        <v>88</v>
      </c>
      <c r="C71" s="154" t="s">
        <v>937</v>
      </c>
      <c r="D71" s="154" t="s">
        <v>58</v>
      </c>
      <c r="E71" s="65" t="s">
        <v>76</v>
      </c>
      <c r="F71" s="133">
        <v>22</v>
      </c>
      <c r="G71" s="154" t="s">
        <v>17</v>
      </c>
      <c r="H71" s="63"/>
      <c r="I71" s="172" t="s">
        <v>122</v>
      </c>
      <c r="J71" s="260"/>
      <c r="K71" s="104" t="s">
        <v>938</v>
      </c>
      <c r="L71" s="32">
        <v>28202</v>
      </c>
      <c r="M71" s="155">
        <v>9493224</v>
      </c>
      <c r="N71" s="26">
        <v>45775</v>
      </c>
    </row>
    <row r="72" spans="1:14" ht="15" customHeight="1">
      <c r="A72" s="153">
        <v>5165.3500999999997</v>
      </c>
      <c r="B72" s="65" t="s">
        <v>88</v>
      </c>
      <c r="C72" s="154" t="s">
        <v>939</v>
      </c>
      <c r="D72" s="154" t="s">
        <v>141</v>
      </c>
      <c r="E72" s="65" t="s">
        <v>388</v>
      </c>
      <c r="F72" s="133">
        <v>64</v>
      </c>
      <c r="G72" s="154" t="s">
        <v>65</v>
      </c>
      <c r="H72" s="63"/>
      <c r="I72" s="172" t="s">
        <v>389</v>
      </c>
      <c r="J72" s="260"/>
      <c r="K72" s="104" t="s">
        <v>940</v>
      </c>
      <c r="L72" s="32">
        <v>5657</v>
      </c>
      <c r="M72" s="155">
        <v>8959192</v>
      </c>
      <c r="N72" s="26">
        <v>45775</v>
      </c>
    </row>
    <row r="73" spans="1:14" ht="15" customHeight="1">
      <c r="A73" s="153">
        <v>3208</v>
      </c>
      <c r="B73" s="65" t="s">
        <v>88</v>
      </c>
      <c r="C73" s="154" t="s">
        <v>941</v>
      </c>
      <c r="D73" s="154" t="s">
        <v>141</v>
      </c>
      <c r="E73" s="65" t="s">
        <v>633</v>
      </c>
      <c r="F73" s="133">
        <v>65</v>
      </c>
      <c r="G73" s="154" t="s">
        <v>309</v>
      </c>
      <c r="H73" s="63"/>
      <c r="I73" s="172" t="s">
        <v>633</v>
      </c>
      <c r="J73" s="260"/>
      <c r="K73" s="108" t="s">
        <v>942</v>
      </c>
      <c r="L73" s="32">
        <v>3391</v>
      </c>
      <c r="M73" s="155">
        <v>8704559</v>
      </c>
      <c r="N73" s="26">
        <v>45775</v>
      </c>
    </row>
    <row r="74" spans="1:14" ht="15" customHeight="1">
      <c r="A74" s="153">
        <v>3299</v>
      </c>
      <c r="B74" s="65" t="s">
        <v>88</v>
      </c>
      <c r="C74" s="154" t="s">
        <v>943</v>
      </c>
      <c r="D74" s="154" t="s">
        <v>141</v>
      </c>
      <c r="E74" s="65" t="s">
        <v>390</v>
      </c>
      <c r="F74" s="133"/>
      <c r="G74" s="154" t="s">
        <v>65</v>
      </c>
      <c r="H74" s="63"/>
      <c r="I74" s="172" t="s">
        <v>106</v>
      </c>
      <c r="J74" s="260"/>
      <c r="K74" s="108" t="s">
        <v>779</v>
      </c>
      <c r="L74" s="32">
        <v>3564</v>
      </c>
      <c r="M74" s="155">
        <v>8935457</v>
      </c>
      <c r="N74" s="26">
        <v>45775</v>
      </c>
    </row>
    <row r="75" spans="1:14" ht="15" customHeight="1">
      <c r="A75" s="153">
        <v>4054.6621</v>
      </c>
      <c r="B75" s="65" t="s">
        <v>88</v>
      </c>
      <c r="C75" s="154" t="s">
        <v>944</v>
      </c>
      <c r="D75" s="154" t="s">
        <v>141</v>
      </c>
      <c r="E75" s="65" t="s">
        <v>390</v>
      </c>
      <c r="F75" s="133" t="s">
        <v>945</v>
      </c>
      <c r="G75" s="154" t="s">
        <v>65</v>
      </c>
      <c r="H75" s="63"/>
      <c r="I75" s="172" t="s">
        <v>933</v>
      </c>
      <c r="J75" s="260"/>
      <c r="K75" s="108" t="s">
        <v>345</v>
      </c>
      <c r="L75" s="32">
        <v>4068</v>
      </c>
      <c r="M75" s="155">
        <v>7911507</v>
      </c>
      <c r="N75" s="26">
        <v>45775</v>
      </c>
    </row>
    <row r="76" spans="1:14" ht="15" customHeight="1">
      <c r="A76" s="153">
        <v>3000</v>
      </c>
      <c r="B76" s="65" t="s">
        <v>57</v>
      </c>
      <c r="C76" s="154" t="s">
        <v>946</v>
      </c>
      <c r="D76" s="154" t="s">
        <v>60</v>
      </c>
      <c r="E76" s="65" t="s">
        <v>61</v>
      </c>
      <c r="F76" s="133">
        <v>0</v>
      </c>
      <c r="G76" s="154" t="s">
        <v>65</v>
      </c>
      <c r="H76" s="63"/>
      <c r="I76" s="172" t="s">
        <v>947</v>
      </c>
      <c r="J76" s="260"/>
      <c r="K76" s="104" t="s">
        <v>202</v>
      </c>
      <c r="L76" s="32">
        <v>6307</v>
      </c>
      <c r="M76" s="155">
        <v>9868742</v>
      </c>
      <c r="N76" s="26">
        <v>45775</v>
      </c>
    </row>
    <row r="77" spans="1:14" ht="15" customHeight="1">
      <c r="A77" s="153">
        <v>29500</v>
      </c>
      <c r="B77" s="65" t="s">
        <v>88</v>
      </c>
      <c r="C77" s="154" t="s">
        <v>948</v>
      </c>
      <c r="D77" s="154" t="s">
        <v>58</v>
      </c>
      <c r="E77" s="65" t="s">
        <v>78</v>
      </c>
      <c r="F77" s="133">
        <v>40</v>
      </c>
      <c r="G77" s="154" t="s">
        <v>330</v>
      </c>
      <c r="H77" s="63"/>
      <c r="I77" s="172" t="s">
        <v>403</v>
      </c>
      <c r="J77" s="260"/>
      <c r="K77" s="104" t="s">
        <v>949</v>
      </c>
      <c r="L77" s="32">
        <v>30855</v>
      </c>
      <c r="M77" s="155">
        <v>9146821</v>
      </c>
      <c r="N77" s="26">
        <v>45776</v>
      </c>
    </row>
    <row r="78" spans="1:14" ht="15" customHeight="1">
      <c r="A78" s="153">
        <v>4943</v>
      </c>
      <c r="B78" s="65" t="s">
        <v>88</v>
      </c>
      <c r="C78" s="154" t="s">
        <v>950</v>
      </c>
      <c r="D78" s="154" t="s">
        <v>141</v>
      </c>
      <c r="E78" s="65" t="s">
        <v>947</v>
      </c>
      <c r="F78" s="133"/>
      <c r="G78" s="154" t="s">
        <v>65</v>
      </c>
      <c r="H78" s="63"/>
      <c r="I78" s="172" t="s">
        <v>93</v>
      </c>
      <c r="J78" s="260"/>
      <c r="K78" s="104" t="s">
        <v>951</v>
      </c>
      <c r="L78" s="32">
        <v>4060</v>
      </c>
      <c r="M78" s="155">
        <v>8852033</v>
      </c>
      <c r="N78" s="26">
        <v>45776</v>
      </c>
    </row>
    <row r="79" spans="1:14" ht="15" customHeight="1">
      <c r="A79" s="153">
        <v>3300</v>
      </c>
      <c r="B79" s="65" t="s">
        <v>88</v>
      </c>
      <c r="C79" s="154" t="s">
        <v>952</v>
      </c>
      <c r="D79" s="154" t="s">
        <v>141</v>
      </c>
      <c r="E79" s="65" t="s">
        <v>390</v>
      </c>
      <c r="F79" s="133" t="s">
        <v>953</v>
      </c>
      <c r="G79" s="154" t="s">
        <v>65</v>
      </c>
      <c r="H79" s="63"/>
      <c r="I79" s="172" t="s">
        <v>106</v>
      </c>
      <c r="J79" s="260"/>
      <c r="K79" s="108" t="s">
        <v>779</v>
      </c>
      <c r="L79" s="32">
        <v>3757</v>
      </c>
      <c r="M79" s="155">
        <v>8943404</v>
      </c>
      <c r="N79" s="26">
        <v>45776</v>
      </c>
    </row>
    <row r="80" spans="1:14" ht="15" customHeight="1">
      <c r="A80" s="153">
        <v>5736</v>
      </c>
      <c r="B80" s="65" t="s">
        <v>91</v>
      </c>
      <c r="C80" s="154" t="s">
        <v>954</v>
      </c>
      <c r="D80" s="154" t="s">
        <v>59</v>
      </c>
      <c r="E80" s="65" t="s">
        <v>394</v>
      </c>
      <c r="F80" s="133" t="s">
        <v>490</v>
      </c>
      <c r="G80" s="154" t="s">
        <v>65</v>
      </c>
      <c r="H80" s="63"/>
      <c r="I80" s="172" t="s">
        <v>955</v>
      </c>
      <c r="J80" s="260"/>
      <c r="K80" s="104" t="s">
        <v>646</v>
      </c>
      <c r="L80" s="32">
        <v>7445</v>
      </c>
      <c r="M80" s="155">
        <v>9851139</v>
      </c>
      <c r="N80" s="26">
        <v>45776</v>
      </c>
    </row>
    <row r="81" spans="1:14" ht="15" customHeight="1">
      <c r="A81" s="153">
        <v>6590</v>
      </c>
      <c r="B81" s="65" t="s">
        <v>91</v>
      </c>
      <c r="C81" s="154" t="s">
        <v>956</v>
      </c>
      <c r="D81" s="154" t="s">
        <v>59</v>
      </c>
      <c r="E81" s="65" t="s">
        <v>767</v>
      </c>
      <c r="F81" s="133"/>
      <c r="G81" s="154" t="s">
        <v>65</v>
      </c>
      <c r="H81" s="63"/>
      <c r="I81" s="172" t="s">
        <v>955</v>
      </c>
      <c r="J81" s="260"/>
      <c r="K81" s="104" t="s">
        <v>187</v>
      </c>
      <c r="L81" s="32">
        <v>8163</v>
      </c>
      <c r="M81" s="155">
        <v>9903839</v>
      </c>
      <c r="N81" s="26">
        <v>45776</v>
      </c>
    </row>
    <row r="82" spans="1:14" ht="15" customHeight="1">
      <c r="A82" s="153">
        <v>3300</v>
      </c>
      <c r="B82" s="65" t="s">
        <v>88</v>
      </c>
      <c r="C82" s="154" t="s">
        <v>957</v>
      </c>
      <c r="D82" s="154" t="s">
        <v>59</v>
      </c>
      <c r="E82" s="65" t="s">
        <v>197</v>
      </c>
      <c r="F82" s="133">
        <v>15</v>
      </c>
      <c r="G82" s="154" t="s">
        <v>65</v>
      </c>
      <c r="H82" s="63"/>
      <c r="I82" s="172" t="s">
        <v>958</v>
      </c>
      <c r="J82" s="260"/>
      <c r="K82" s="104" t="s">
        <v>345</v>
      </c>
      <c r="L82" s="32">
        <v>3541</v>
      </c>
      <c r="M82" s="155">
        <v>8866735</v>
      </c>
      <c r="N82" s="26">
        <v>45777</v>
      </c>
    </row>
    <row r="83" spans="1:14" ht="15" customHeight="1">
      <c r="A83" s="153">
        <v>71340</v>
      </c>
      <c r="B83" s="65" t="s">
        <v>88</v>
      </c>
      <c r="C83" s="154" t="s">
        <v>959</v>
      </c>
      <c r="D83" s="154" t="s">
        <v>58</v>
      </c>
      <c r="E83" s="65" t="s">
        <v>297</v>
      </c>
      <c r="F83" s="133">
        <v>23</v>
      </c>
      <c r="G83" s="154" t="s">
        <v>229</v>
      </c>
      <c r="H83" s="63"/>
      <c r="I83" s="172" t="s">
        <v>90</v>
      </c>
      <c r="J83" s="260"/>
      <c r="K83" s="108" t="s">
        <v>960</v>
      </c>
      <c r="L83" s="32">
        <v>82977</v>
      </c>
      <c r="M83" s="155">
        <v>9286592</v>
      </c>
      <c r="N83" s="26">
        <v>45777</v>
      </c>
    </row>
    <row r="84" spans="1:14" ht="15" customHeight="1">
      <c r="A84" s="153">
        <v>2830.4740999999999</v>
      </c>
      <c r="B84" s="65" t="s">
        <v>88</v>
      </c>
      <c r="C84" s="154" t="s">
        <v>305</v>
      </c>
      <c r="D84" s="154" t="s">
        <v>141</v>
      </c>
      <c r="E84" s="65" t="s">
        <v>388</v>
      </c>
      <c r="F84" s="133">
        <v>63</v>
      </c>
      <c r="G84" s="154" t="s">
        <v>65</v>
      </c>
      <c r="H84" s="63"/>
      <c r="I84" s="172" t="s">
        <v>389</v>
      </c>
      <c r="J84" s="260"/>
      <c r="K84" s="108" t="s">
        <v>270</v>
      </c>
      <c r="L84" s="32">
        <v>3038</v>
      </c>
      <c r="M84" s="155">
        <v>8943428</v>
      </c>
      <c r="N84" s="26">
        <v>45777</v>
      </c>
    </row>
    <row r="85" spans="1:14" ht="15" customHeight="1">
      <c r="A85" s="153">
        <v>3149.77</v>
      </c>
      <c r="B85" s="65" t="s">
        <v>88</v>
      </c>
      <c r="C85" s="154" t="s">
        <v>961</v>
      </c>
      <c r="D85" s="154" t="s">
        <v>141</v>
      </c>
      <c r="E85" s="65" t="s">
        <v>388</v>
      </c>
      <c r="F85" s="133">
        <v>64</v>
      </c>
      <c r="G85" s="154" t="s">
        <v>65</v>
      </c>
      <c r="H85" s="63"/>
      <c r="I85" s="172" t="s">
        <v>389</v>
      </c>
      <c r="J85" s="260"/>
      <c r="K85" s="104" t="s">
        <v>962</v>
      </c>
      <c r="L85" s="32">
        <v>3492</v>
      </c>
      <c r="M85" s="155">
        <v>8230340</v>
      </c>
      <c r="N85" s="26">
        <v>45777</v>
      </c>
    </row>
    <row r="86" spans="1:14" ht="15" customHeight="1">
      <c r="A86" s="153">
        <v>5000</v>
      </c>
      <c r="B86" s="65" t="s">
        <v>88</v>
      </c>
      <c r="C86" s="154" t="s">
        <v>963</v>
      </c>
      <c r="D86" s="154" t="s">
        <v>340</v>
      </c>
      <c r="E86" s="65" t="s">
        <v>627</v>
      </c>
      <c r="F86" s="133">
        <v>2</v>
      </c>
      <c r="G86" s="154" t="s">
        <v>65</v>
      </c>
      <c r="H86" s="63"/>
      <c r="I86" s="172" t="s">
        <v>341</v>
      </c>
      <c r="J86" s="260"/>
      <c r="K86" s="104" t="s">
        <v>940</v>
      </c>
      <c r="L86" s="32">
        <v>5100</v>
      </c>
      <c r="M86" s="155">
        <v>8959180</v>
      </c>
      <c r="N86" s="26">
        <v>45777</v>
      </c>
    </row>
    <row r="87" spans="1:14" ht="15" customHeight="1">
      <c r="A87" s="153">
        <v>5500</v>
      </c>
      <c r="B87" s="65" t="s">
        <v>88</v>
      </c>
      <c r="C87" s="154" t="s">
        <v>964</v>
      </c>
      <c r="D87" s="154" t="s">
        <v>60</v>
      </c>
      <c r="E87" s="65" t="s">
        <v>113</v>
      </c>
      <c r="F87" s="133">
        <v>11</v>
      </c>
      <c r="G87" s="154" t="s">
        <v>65</v>
      </c>
      <c r="H87" s="63"/>
      <c r="I87" s="172" t="s">
        <v>947</v>
      </c>
      <c r="J87" s="260"/>
      <c r="K87" s="104" t="s">
        <v>202</v>
      </c>
      <c r="L87" s="32">
        <v>6330</v>
      </c>
      <c r="M87" s="155">
        <v>9868821</v>
      </c>
      <c r="N87" s="26">
        <v>45777</v>
      </c>
    </row>
    <row r="88" spans="1:14" ht="15" customHeight="1">
      <c r="A88" s="153">
        <v>3000</v>
      </c>
      <c r="B88" s="65" t="s">
        <v>108</v>
      </c>
      <c r="C88" s="154" t="s">
        <v>965</v>
      </c>
      <c r="D88" s="154" t="s">
        <v>60</v>
      </c>
      <c r="E88" s="65" t="s">
        <v>61</v>
      </c>
      <c r="F88" s="133">
        <v>2</v>
      </c>
      <c r="G88" s="154" t="s">
        <v>65</v>
      </c>
      <c r="H88" s="63"/>
      <c r="I88" s="172" t="s">
        <v>947</v>
      </c>
      <c r="J88" s="260"/>
      <c r="K88" s="104" t="s">
        <v>510</v>
      </c>
      <c r="L88" s="32">
        <v>3108</v>
      </c>
      <c r="M88" s="155">
        <v>8866723</v>
      </c>
      <c r="N88" s="26">
        <v>45777</v>
      </c>
    </row>
    <row r="89" spans="1:14" ht="15" customHeight="1">
      <c r="A89" s="153">
        <v>2832</v>
      </c>
      <c r="B89" s="65" t="s">
        <v>91</v>
      </c>
      <c r="C89" s="154" t="s">
        <v>966</v>
      </c>
      <c r="D89" s="154" t="s">
        <v>59</v>
      </c>
      <c r="E89" s="65" t="s">
        <v>156</v>
      </c>
      <c r="F89" s="133">
        <v>22</v>
      </c>
      <c r="G89" s="154" t="s">
        <v>65</v>
      </c>
      <c r="H89" s="63"/>
      <c r="I89" s="172" t="s">
        <v>967</v>
      </c>
      <c r="J89" s="260"/>
      <c r="K89" s="104" t="s">
        <v>779</v>
      </c>
      <c r="L89" s="32">
        <v>3100</v>
      </c>
      <c r="M89" s="155">
        <v>8957132</v>
      </c>
      <c r="N89" s="26">
        <v>45777</v>
      </c>
    </row>
    <row r="90" spans="1:14" ht="15" customHeight="1">
      <c r="A90" s="153">
        <v>3092</v>
      </c>
      <c r="B90" s="65" t="s">
        <v>91</v>
      </c>
      <c r="C90" s="154" t="s">
        <v>968</v>
      </c>
      <c r="D90" s="154" t="s">
        <v>59</v>
      </c>
      <c r="E90" s="65" t="s">
        <v>156</v>
      </c>
      <c r="F90" s="133">
        <v>23</v>
      </c>
      <c r="G90" s="154" t="s">
        <v>65</v>
      </c>
      <c r="H90" s="63"/>
      <c r="I90" s="172" t="s">
        <v>969</v>
      </c>
      <c r="J90" s="260"/>
      <c r="K90" s="108" t="s">
        <v>970</v>
      </c>
      <c r="L90" s="32">
        <v>3491</v>
      </c>
      <c r="M90" s="155">
        <v>8230510</v>
      </c>
      <c r="N90" s="26">
        <v>45777</v>
      </c>
    </row>
    <row r="91" spans="1:14" ht="15" customHeight="1">
      <c r="A91" s="153">
        <v>7413.8999000000003</v>
      </c>
      <c r="B91" s="65" t="s">
        <v>86</v>
      </c>
      <c r="C91" s="154" t="s">
        <v>971</v>
      </c>
      <c r="D91" s="154" t="s">
        <v>58</v>
      </c>
      <c r="E91" s="65" t="s">
        <v>620</v>
      </c>
      <c r="F91" s="133">
        <v>14</v>
      </c>
      <c r="G91" s="154" t="s">
        <v>65</v>
      </c>
      <c r="H91" s="63"/>
      <c r="I91" s="172" t="s">
        <v>972</v>
      </c>
      <c r="J91" s="260"/>
      <c r="K91" s="104" t="s">
        <v>973</v>
      </c>
      <c r="L91" s="32">
        <v>8094</v>
      </c>
      <c r="M91" s="155">
        <v>9873125</v>
      </c>
      <c r="N91" s="26">
        <v>45777</v>
      </c>
    </row>
    <row r="92" spans="1:14" ht="15" customHeight="1">
      <c r="A92" s="153">
        <v>2535.1001000000001</v>
      </c>
      <c r="B92" s="65" t="s">
        <v>974</v>
      </c>
      <c r="C92" s="154" t="s">
        <v>975</v>
      </c>
      <c r="D92" s="154" t="s">
        <v>976</v>
      </c>
      <c r="E92" s="65" t="s">
        <v>947</v>
      </c>
      <c r="F92" s="133"/>
      <c r="G92" s="154" t="s">
        <v>65</v>
      </c>
      <c r="H92" s="63"/>
      <c r="I92" s="172" t="s">
        <v>977</v>
      </c>
      <c r="J92" s="260"/>
      <c r="K92" s="108" t="s">
        <v>77</v>
      </c>
      <c r="L92" s="32">
        <v>5026</v>
      </c>
      <c r="M92" s="155">
        <v>9555345</v>
      </c>
      <c r="N92" s="26">
        <v>45777</v>
      </c>
    </row>
    <row r="93" spans="1:14" ht="15" customHeight="1">
      <c r="A93" s="153">
        <v>5200</v>
      </c>
      <c r="B93" s="65" t="s">
        <v>88</v>
      </c>
      <c r="C93" s="154" t="s">
        <v>978</v>
      </c>
      <c r="D93" s="154" t="s">
        <v>59</v>
      </c>
      <c r="E93" s="65" t="s">
        <v>947</v>
      </c>
      <c r="F93" s="133"/>
      <c r="G93" s="154" t="s">
        <v>0</v>
      </c>
      <c r="H93" s="63"/>
      <c r="I93" s="172" t="s">
        <v>947</v>
      </c>
      <c r="J93" s="260"/>
      <c r="K93" s="108" t="s">
        <v>77</v>
      </c>
      <c r="L93" s="32">
        <v>7140</v>
      </c>
      <c r="M93" s="155">
        <v>9598854</v>
      </c>
      <c r="N93" s="26">
        <v>45778</v>
      </c>
    </row>
    <row r="94" spans="1:14" ht="15" customHeight="1">
      <c r="A94" s="153">
        <v>7417.3999000000003</v>
      </c>
      <c r="B94" s="65" t="s">
        <v>88</v>
      </c>
      <c r="C94" s="154" t="s">
        <v>979</v>
      </c>
      <c r="D94" s="154" t="s">
        <v>976</v>
      </c>
      <c r="E94" s="65" t="s">
        <v>980</v>
      </c>
      <c r="F94" s="133">
        <v>19</v>
      </c>
      <c r="G94" s="154" t="s">
        <v>0</v>
      </c>
      <c r="H94" s="63"/>
      <c r="I94" s="172" t="s">
        <v>947</v>
      </c>
      <c r="J94" s="260"/>
      <c r="K94" s="104" t="s">
        <v>981</v>
      </c>
      <c r="L94" s="32">
        <v>7900</v>
      </c>
      <c r="M94" s="155">
        <v>1041348</v>
      </c>
      <c r="N94" s="26">
        <v>45778</v>
      </c>
    </row>
    <row r="95" spans="1:14" ht="15" customHeight="1">
      <c r="A95" s="153">
        <v>3500</v>
      </c>
      <c r="B95" s="65" t="s">
        <v>88</v>
      </c>
      <c r="C95" s="154" t="s">
        <v>982</v>
      </c>
      <c r="D95" s="154" t="s">
        <v>60</v>
      </c>
      <c r="E95" s="65" t="s">
        <v>113</v>
      </c>
      <c r="F95" s="133">
        <v>11</v>
      </c>
      <c r="G95" s="154" t="s">
        <v>30</v>
      </c>
      <c r="H95" s="63"/>
      <c r="I95" s="172" t="s">
        <v>947</v>
      </c>
      <c r="J95" s="260"/>
      <c r="K95" s="108" t="s">
        <v>942</v>
      </c>
      <c r="L95" s="32">
        <v>3804</v>
      </c>
      <c r="M95" s="155">
        <v>8419623</v>
      </c>
      <c r="N95" s="26">
        <v>45778</v>
      </c>
    </row>
    <row r="96" spans="1:14" ht="15" customHeight="1">
      <c r="A96" s="153">
        <v>2742</v>
      </c>
      <c r="B96" s="65" t="s">
        <v>91</v>
      </c>
      <c r="C96" s="154" t="s">
        <v>983</v>
      </c>
      <c r="D96" s="154" t="s">
        <v>59</v>
      </c>
      <c r="E96" s="65" t="s">
        <v>767</v>
      </c>
      <c r="F96" s="133">
        <v>16</v>
      </c>
      <c r="G96" s="154" t="s">
        <v>65</v>
      </c>
      <c r="H96" s="63"/>
      <c r="I96" s="172" t="s">
        <v>984</v>
      </c>
      <c r="J96" s="260"/>
      <c r="K96" s="104" t="s">
        <v>270</v>
      </c>
      <c r="L96" s="32">
        <v>3128</v>
      </c>
      <c r="M96" s="155">
        <v>8932302</v>
      </c>
      <c r="N96" s="26">
        <v>45778</v>
      </c>
    </row>
    <row r="97" spans="1:14" ht="15" customHeight="1">
      <c r="A97" s="153">
        <v>5000</v>
      </c>
      <c r="B97" s="65" t="s">
        <v>88</v>
      </c>
      <c r="C97" s="154" t="s">
        <v>985</v>
      </c>
      <c r="D97" s="154" t="s">
        <v>59</v>
      </c>
      <c r="E97" s="65" t="s">
        <v>394</v>
      </c>
      <c r="F97" s="133" t="s">
        <v>395</v>
      </c>
      <c r="G97" s="154" t="s">
        <v>0</v>
      </c>
      <c r="H97" s="63"/>
      <c r="I97" s="172" t="s">
        <v>947</v>
      </c>
      <c r="J97" s="260"/>
      <c r="K97" s="104" t="s">
        <v>802</v>
      </c>
      <c r="L97" s="32">
        <v>6917</v>
      </c>
      <c r="M97" s="155">
        <v>9433690</v>
      </c>
      <c r="N97" s="26">
        <v>45779</v>
      </c>
    </row>
    <row r="98" spans="1:14" ht="15" customHeight="1">
      <c r="A98" s="153">
        <v>3000</v>
      </c>
      <c r="B98" s="65" t="s">
        <v>88</v>
      </c>
      <c r="C98" s="154" t="s">
        <v>986</v>
      </c>
      <c r="D98" s="154" t="s">
        <v>59</v>
      </c>
      <c r="E98" s="65" t="s">
        <v>197</v>
      </c>
      <c r="F98" s="133">
        <v>15</v>
      </c>
      <c r="G98" s="154" t="s">
        <v>65</v>
      </c>
      <c r="H98" s="63"/>
      <c r="I98" s="172" t="s">
        <v>301</v>
      </c>
      <c r="J98" s="260"/>
      <c r="K98" s="104" t="s">
        <v>293</v>
      </c>
      <c r="L98" s="32">
        <v>3031</v>
      </c>
      <c r="M98" s="155">
        <v>8888070</v>
      </c>
      <c r="N98" s="26">
        <v>45779</v>
      </c>
    </row>
    <row r="99" spans="1:14" ht="15" customHeight="1">
      <c r="A99" s="153">
        <v>56405</v>
      </c>
      <c r="B99" s="65" t="s">
        <v>88</v>
      </c>
      <c r="C99" s="154" t="s">
        <v>987</v>
      </c>
      <c r="D99" s="154" t="s">
        <v>58</v>
      </c>
      <c r="E99" s="65" t="s">
        <v>76</v>
      </c>
      <c r="F99" s="133">
        <v>22</v>
      </c>
      <c r="G99" s="154" t="s">
        <v>65</v>
      </c>
      <c r="H99" s="63"/>
      <c r="I99" s="172" t="s">
        <v>90</v>
      </c>
      <c r="J99" s="260"/>
      <c r="K99" s="104" t="s">
        <v>988</v>
      </c>
      <c r="L99" s="32">
        <v>58724</v>
      </c>
      <c r="M99" s="155">
        <v>9584877</v>
      </c>
      <c r="N99" s="26">
        <v>45779</v>
      </c>
    </row>
    <row r="100" spans="1:14" ht="15" customHeight="1">
      <c r="A100" s="153">
        <v>3000</v>
      </c>
      <c r="B100" s="65" t="s">
        <v>88</v>
      </c>
      <c r="C100" s="154" t="s">
        <v>989</v>
      </c>
      <c r="D100" s="154" t="s">
        <v>59</v>
      </c>
      <c r="E100" s="65" t="s">
        <v>394</v>
      </c>
      <c r="F100" s="133" t="s">
        <v>490</v>
      </c>
      <c r="G100" s="154" t="s">
        <v>309</v>
      </c>
      <c r="H100" s="63"/>
      <c r="I100" s="172" t="s">
        <v>947</v>
      </c>
      <c r="J100" s="260"/>
      <c r="K100" s="104" t="s">
        <v>990</v>
      </c>
      <c r="L100" s="32">
        <v>3346</v>
      </c>
      <c r="M100" s="155">
        <v>8133566</v>
      </c>
      <c r="N100" s="26">
        <v>45780</v>
      </c>
    </row>
    <row r="101" spans="1:14" ht="15" customHeight="1">
      <c r="A101" s="153">
        <v>26700</v>
      </c>
      <c r="B101" s="65" t="s">
        <v>88</v>
      </c>
      <c r="C101" s="154" t="s">
        <v>991</v>
      </c>
      <c r="D101" s="154" t="s">
        <v>58</v>
      </c>
      <c r="E101" s="65" t="s">
        <v>297</v>
      </c>
      <c r="F101" s="133">
        <v>23</v>
      </c>
      <c r="G101" s="154" t="s">
        <v>168</v>
      </c>
      <c r="H101" s="63"/>
      <c r="I101" s="172" t="s">
        <v>90</v>
      </c>
      <c r="J101" s="260"/>
      <c r="K101" s="108" t="s">
        <v>424</v>
      </c>
      <c r="L101" s="32">
        <v>27365</v>
      </c>
      <c r="M101" s="155">
        <v>9128104</v>
      </c>
      <c r="N101" s="26">
        <v>45780</v>
      </c>
    </row>
    <row r="102" spans="1:14" ht="15" customHeight="1">
      <c r="A102" s="153">
        <v>6000</v>
      </c>
      <c r="B102" s="65" t="s">
        <v>88</v>
      </c>
      <c r="C102" s="154" t="s">
        <v>992</v>
      </c>
      <c r="D102" s="154" t="s">
        <v>60</v>
      </c>
      <c r="E102" s="65" t="s">
        <v>199</v>
      </c>
      <c r="F102" s="133">
        <v>22</v>
      </c>
      <c r="G102" s="154" t="s">
        <v>65</v>
      </c>
      <c r="H102" s="63"/>
      <c r="I102" s="172" t="s">
        <v>947</v>
      </c>
      <c r="J102" s="260"/>
      <c r="K102" s="108" t="s">
        <v>187</v>
      </c>
      <c r="L102" s="32">
        <v>8107</v>
      </c>
      <c r="M102" s="155">
        <v>9851127</v>
      </c>
      <c r="N102" s="26">
        <v>45780</v>
      </c>
    </row>
    <row r="103" spans="1:14" ht="15" customHeight="1">
      <c r="A103" s="153">
        <v>29500</v>
      </c>
      <c r="B103" s="65" t="s">
        <v>88</v>
      </c>
      <c r="C103" s="154" t="s">
        <v>993</v>
      </c>
      <c r="D103" s="154" t="s">
        <v>72</v>
      </c>
      <c r="E103" s="65"/>
      <c r="F103" s="133"/>
      <c r="G103" s="154" t="s">
        <v>0</v>
      </c>
      <c r="H103" s="63"/>
      <c r="I103" s="172" t="s">
        <v>102</v>
      </c>
      <c r="J103" s="260"/>
      <c r="K103" s="104" t="s">
        <v>164</v>
      </c>
      <c r="L103" s="32">
        <v>30570</v>
      </c>
      <c r="M103" s="155">
        <v>9300843</v>
      </c>
      <c r="N103" s="26">
        <v>45781</v>
      </c>
    </row>
    <row r="104" spans="1:14" ht="15" customHeight="1">
      <c r="A104" s="153">
        <v>44999.722999999998</v>
      </c>
      <c r="B104" s="65" t="s">
        <v>88</v>
      </c>
      <c r="C104" s="154" t="s">
        <v>994</v>
      </c>
      <c r="D104" s="154" t="s">
        <v>72</v>
      </c>
      <c r="E104" s="65"/>
      <c r="F104" s="133"/>
      <c r="G104" s="154" t="s">
        <v>0</v>
      </c>
      <c r="H104" s="63"/>
      <c r="I104" s="172" t="s">
        <v>118</v>
      </c>
      <c r="J104" s="260"/>
      <c r="K104" s="104" t="s">
        <v>995</v>
      </c>
      <c r="L104" s="32">
        <v>46412</v>
      </c>
      <c r="M104" s="155">
        <v>9296781</v>
      </c>
      <c r="N104" s="26">
        <v>45781</v>
      </c>
    </row>
    <row r="105" spans="1:14" ht="15" customHeight="1">
      <c r="A105" s="153">
        <v>25500</v>
      </c>
      <c r="B105" s="65" t="s">
        <v>88</v>
      </c>
      <c r="C105" s="154" t="s">
        <v>613</v>
      </c>
      <c r="D105" s="154" t="s">
        <v>72</v>
      </c>
      <c r="E105" s="65"/>
      <c r="F105" s="133"/>
      <c r="G105" s="154" t="s">
        <v>65</v>
      </c>
      <c r="H105" s="63"/>
      <c r="I105" s="172" t="s">
        <v>102</v>
      </c>
      <c r="J105" s="260"/>
      <c r="K105" s="104" t="s">
        <v>164</v>
      </c>
      <c r="L105" s="32">
        <v>26411</v>
      </c>
      <c r="M105" s="155">
        <v>9086320</v>
      </c>
      <c r="N105" s="26">
        <v>45781</v>
      </c>
    </row>
    <row r="106" spans="1:14" ht="15" customHeight="1">
      <c r="A106" s="261">
        <v>2745.9099000000001</v>
      </c>
      <c r="B106" s="244" t="s">
        <v>974</v>
      </c>
      <c r="C106" s="262" t="s">
        <v>996</v>
      </c>
      <c r="D106" s="262" t="s">
        <v>976</v>
      </c>
      <c r="E106" s="244" t="s">
        <v>947</v>
      </c>
      <c r="F106" s="246"/>
      <c r="G106" s="262" t="s">
        <v>65</v>
      </c>
      <c r="H106" s="263"/>
      <c r="I106" s="264" t="s">
        <v>997</v>
      </c>
      <c r="J106" s="265"/>
      <c r="K106" s="104" t="s">
        <v>77</v>
      </c>
      <c r="L106" s="33">
        <v>5026</v>
      </c>
      <c r="M106" s="266">
        <v>9549633</v>
      </c>
      <c r="N106" s="26">
        <v>45781</v>
      </c>
    </row>
    <row r="107" spans="1:14">
      <c r="A107" s="267"/>
      <c r="B107" s="84"/>
      <c r="C107" s="268"/>
      <c r="D107" s="268"/>
      <c r="E107" s="84"/>
      <c r="F107" s="129"/>
      <c r="G107" s="268"/>
      <c r="H107" s="77"/>
      <c r="I107" s="269"/>
      <c r="J107" s="83"/>
      <c r="K107" s="211"/>
      <c r="L107" s="62"/>
      <c r="M107" s="270"/>
      <c r="N107" s="212"/>
    </row>
    <row r="108" spans="1:14" ht="18">
      <c r="A108" s="310" t="s">
        <v>119</v>
      </c>
      <c r="B108" s="310"/>
      <c r="C108" s="59">
        <f>SUM(Таблица1[Volume, tons])</f>
        <v>1647604.2891000002</v>
      </c>
      <c r="D108" s="59"/>
      <c r="E108" s="49"/>
      <c r="F108" s="53"/>
      <c r="G108" s="213"/>
      <c r="H108" s="68"/>
      <c r="I108" s="69"/>
      <c r="J108" s="70"/>
      <c r="K108" s="87"/>
    </row>
    <row r="109" spans="1:14" ht="18">
      <c r="A109" s="142"/>
      <c r="B109" s="50" t="s">
        <v>27</v>
      </c>
      <c r="C109" s="51" t="s">
        <v>998</v>
      </c>
      <c r="D109" s="66"/>
      <c r="E109" s="34"/>
      <c r="F109" s="34"/>
      <c r="G109" s="85"/>
      <c r="H109" s="68"/>
      <c r="I109" s="69"/>
      <c r="J109" s="70"/>
      <c r="K109" s="87"/>
    </row>
    <row r="110" spans="1:14" ht="18">
      <c r="A110" s="142"/>
      <c r="B110" s="47"/>
      <c r="C110" s="48" t="s">
        <v>999</v>
      </c>
      <c r="D110" s="48" t="s">
        <v>668</v>
      </c>
      <c r="E110" s="239" t="s">
        <v>29</v>
      </c>
      <c r="F110" s="35"/>
      <c r="G110" s="198"/>
      <c r="H110" s="71"/>
      <c r="I110" s="1"/>
      <c r="J110" s="72"/>
      <c r="K110" s="88"/>
    </row>
    <row r="111" spans="1:14" ht="18">
      <c r="B111" s="45" t="s">
        <v>51</v>
      </c>
      <c r="C111" s="60">
        <v>722362</v>
      </c>
      <c r="D111" s="60">
        <v>671247</v>
      </c>
      <c r="E111" s="99" t="s">
        <v>1002</v>
      </c>
      <c r="F111" s="82"/>
      <c r="G111" s="199"/>
      <c r="H111" s="136"/>
      <c r="I111" s="73"/>
      <c r="J111" s="74"/>
      <c r="K111" s="89"/>
    </row>
    <row r="112" spans="1:14" ht="18">
      <c r="A112" s="87"/>
      <c r="B112" s="46" t="s">
        <v>52</v>
      </c>
      <c r="C112" s="60">
        <v>414050</v>
      </c>
      <c r="D112" s="60">
        <v>319237</v>
      </c>
      <c r="E112" s="99" t="s">
        <v>1003</v>
      </c>
      <c r="F112" s="82"/>
      <c r="G112" s="199"/>
      <c r="H112" s="136"/>
      <c r="I112" s="73"/>
      <c r="J112" s="75"/>
      <c r="K112" s="89"/>
    </row>
    <row r="113" spans="1:13" ht="18">
      <c r="B113" s="45" t="s">
        <v>53</v>
      </c>
      <c r="C113" s="60">
        <v>185592</v>
      </c>
      <c r="D113" s="60">
        <v>166579</v>
      </c>
      <c r="E113" s="99" t="s">
        <v>1004</v>
      </c>
      <c r="F113" s="82"/>
      <c r="G113" s="199"/>
      <c r="H113" s="136"/>
      <c r="I113" s="73"/>
      <c r="J113" s="75"/>
      <c r="K113" s="89"/>
    </row>
    <row r="114" spans="1:13" ht="18">
      <c r="B114" s="45" t="s">
        <v>54</v>
      </c>
      <c r="C114" s="60">
        <v>325600</v>
      </c>
      <c r="D114" s="60">
        <v>372650</v>
      </c>
      <c r="E114" s="99" t="s">
        <v>1005</v>
      </c>
      <c r="F114" s="82"/>
      <c r="G114" s="199"/>
      <c r="H114" s="136"/>
      <c r="I114" s="73"/>
      <c r="J114" s="75"/>
      <c r="K114" s="89"/>
    </row>
    <row r="115" spans="1:13" ht="15.75">
      <c r="B115" s="1"/>
      <c r="C115" s="14"/>
      <c r="D115" s="67"/>
      <c r="E115" s="96"/>
      <c r="F115" s="66"/>
      <c r="G115" s="66"/>
      <c r="H115" s="66"/>
      <c r="I115" s="66"/>
      <c r="J115" s="70"/>
      <c r="K115" s="87"/>
    </row>
    <row r="116" spans="1:13" ht="15.75">
      <c r="B116" s="1"/>
      <c r="C116" s="14"/>
      <c r="D116" s="67"/>
      <c r="E116" s="97"/>
      <c r="I116" s="70"/>
      <c r="J116" s="70"/>
      <c r="K116" s="87"/>
    </row>
    <row r="118" spans="1:13">
      <c r="C118" s="5" t="s">
        <v>79</v>
      </c>
      <c r="D118" s="2" t="s">
        <v>138</v>
      </c>
    </row>
    <row r="119" spans="1:13">
      <c r="B119" s="28" t="s">
        <v>120</v>
      </c>
      <c r="C119" s="43">
        <v>820581</v>
      </c>
      <c r="D119" s="43">
        <v>755850</v>
      </c>
      <c r="E119" s="157"/>
    </row>
    <row r="120" spans="1:13">
      <c r="B120" s="4" t="s">
        <v>114</v>
      </c>
      <c r="C120" s="43">
        <v>150816</v>
      </c>
      <c r="D120" s="43">
        <v>178200</v>
      </c>
      <c r="E120" s="3"/>
    </row>
    <row r="121" spans="1:13">
      <c r="B121" s="4" t="s">
        <v>112</v>
      </c>
      <c r="C121" s="43">
        <v>96900</v>
      </c>
      <c r="D121" s="43">
        <v>208842</v>
      </c>
    </row>
    <row r="122" spans="1:13">
      <c r="A122" s="200"/>
      <c r="B122" s="4" t="s">
        <v>121</v>
      </c>
      <c r="C122" s="43">
        <v>461416</v>
      </c>
      <c r="D122" s="43">
        <v>504712</v>
      </c>
      <c r="M122" s="176"/>
    </row>
    <row r="123" spans="1:13">
      <c r="A123" s="200"/>
      <c r="B123" s="1"/>
      <c r="C123" s="43"/>
      <c r="D123" s="43"/>
      <c r="G123" s="1"/>
      <c r="H123" s="1"/>
      <c r="I123" s="1"/>
      <c r="J123" s="1"/>
      <c r="K123" s="100"/>
      <c r="L123" s="100"/>
      <c r="M123" s="176"/>
    </row>
    <row r="124" spans="1:13">
      <c r="A124" s="200"/>
      <c r="B124" s="1"/>
      <c r="C124" s="27"/>
      <c r="D124" s="43"/>
      <c r="G124" s="1"/>
      <c r="H124" s="1"/>
      <c r="I124" s="1"/>
      <c r="J124" s="1"/>
      <c r="K124" s="100"/>
      <c r="L124" s="100"/>
      <c r="M124" s="176"/>
    </row>
    <row r="125" spans="1:13">
      <c r="A125" s="200"/>
      <c r="B125" s="1"/>
      <c r="C125" s="27"/>
      <c r="D125" s="43"/>
      <c r="G125" s="1"/>
      <c r="H125" s="1"/>
      <c r="I125" s="1"/>
      <c r="J125" s="1"/>
      <c r="K125" s="100"/>
      <c r="L125" s="100"/>
      <c r="M125" s="176"/>
    </row>
    <row r="126" spans="1:13">
      <c r="A126" s="200"/>
      <c r="B126" s="1"/>
      <c r="C126" s="27"/>
      <c r="D126" s="43"/>
      <c r="G126" s="1"/>
      <c r="H126" s="1"/>
      <c r="I126" s="1"/>
      <c r="J126" s="1"/>
      <c r="K126" s="100"/>
      <c r="L126" s="100"/>
      <c r="M126" s="176"/>
    </row>
    <row r="127" spans="1:13">
      <c r="A127" s="200"/>
      <c r="B127" s="1"/>
      <c r="C127" s="27"/>
      <c r="D127" s="43"/>
      <c r="G127" s="1"/>
      <c r="H127" s="1"/>
      <c r="I127" s="1"/>
      <c r="J127" s="1"/>
      <c r="K127" s="100"/>
      <c r="L127" s="100"/>
      <c r="M127" s="176"/>
    </row>
    <row r="130" spans="1:13">
      <c r="A130" s="200"/>
      <c r="B130" s="1"/>
      <c r="E130" s="96"/>
      <c r="F130" s="66"/>
      <c r="G130" s="1"/>
      <c r="H130" s="1"/>
      <c r="I130" s="1"/>
      <c r="J130" s="1"/>
      <c r="K130" s="100"/>
      <c r="L130" s="100"/>
      <c r="M130" s="176"/>
    </row>
  </sheetData>
  <mergeCells count="2">
    <mergeCell ref="A108:B108"/>
    <mergeCell ref="A1:N1"/>
  </mergeCells>
  <conditionalFormatting sqref="M37">
    <cfRule type="duplicateValues" dxfId="669" priority="124"/>
    <cfRule type="duplicateValues" dxfId="668" priority="125"/>
    <cfRule type="duplicateValues" dxfId="667" priority="126"/>
  </conditionalFormatting>
  <conditionalFormatting sqref="M37">
    <cfRule type="duplicateValues" dxfId="666" priority="109"/>
    <cfRule type="duplicateValues" dxfId="665" priority="110"/>
    <cfRule type="duplicateValues" dxfId="664" priority="111"/>
    <cfRule type="duplicateValues" dxfId="663" priority="112"/>
    <cfRule type="duplicateValues" dxfId="662" priority="113"/>
    <cfRule type="duplicateValues" dxfId="661" priority="114"/>
    <cfRule type="duplicateValues" dxfId="660" priority="115"/>
    <cfRule type="duplicateValues" dxfId="659" priority="116"/>
    <cfRule type="duplicateValues" dxfId="658" priority="117"/>
    <cfRule type="duplicateValues" dxfId="657" priority="118"/>
    <cfRule type="duplicateValues" dxfId="656" priority="119"/>
    <cfRule type="duplicateValues" dxfId="655" priority="120"/>
    <cfRule type="duplicateValues" dxfId="654" priority="121"/>
    <cfRule type="duplicateValues" dxfId="653" priority="122"/>
    <cfRule type="duplicateValues" dxfId="652" priority="123"/>
  </conditionalFormatting>
  <conditionalFormatting sqref="M37">
    <cfRule type="duplicateValues" dxfId="651" priority="99"/>
    <cfRule type="duplicateValues" dxfId="650" priority="100"/>
    <cfRule type="duplicateValues" dxfId="649" priority="101"/>
    <cfRule type="duplicateValues" dxfId="648" priority="102"/>
    <cfRule type="duplicateValues" dxfId="647" priority="103"/>
    <cfRule type="duplicateValues" dxfId="646" priority="104"/>
    <cfRule type="duplicateValues" dxfId="645" priority="105"/>
    <cfRule type="duplicateValues" dxfId="644" priority="106"/>
    <cfRule type="duplicateValues" dxfId="643" priority="107"/>
    <cfRule type="duplicateValues" dxfId="642" priority="108"/>
  </conditionalFormatting>
  <conditionalFormatting sqref="M37">
    <cfRule type="duplicateValues" dxfId="641" priority="98"/>
  </conditionalFormatting>
  <conditionalFormatting sqref="M38">
    <cfRule type="duplicateValues" dxfId="640" priority="95"/>
    <cfRule type="duplicateValues" dxfId="639" priority="96"/>
    <cfRule type="duplicateValues" dxfId="638" priority="97"/>
  </conditionalFormatting>
  <conditionalFormatting sqref="M38">
    <cfRule type="duplicateValues" dxfId="637" priority="80"/>
    <cfRule type="duplicateValues" dxfId="636" priority="81"/>
    <cfRule type="duplicateValues" dxfId="635" priority="82"/>
    <cfRule type="duplicateValues" dxfId="634" priority="83"/>
    <cfRule type="duplicateValues" dxfId="633" priority="84"/>
    <cfRule type="duplicateValues" dxfId="632" priority="85"/>
    <cfRule type="duplicateValues" dxfId="631" priority="86"/>
    <cfRule type="duplicateValues" dxfId="630" priority="87"/>
    <cfRule type="duplicateValues" dxfId="629" priority="88"/>
    <cfRule type="duplicateValues" dxfId="628" priority="89"/>
    <cfRule type="duplicateValues" dxfId="627" priority="90"/>
    <cfRule type="duplicateValues" dxfId="626" priority="91"/>
    <cfRule type="duplicateValues" dxfId="625" priority="92"/>
    <cfRule type="duplicateValues" dxfId="624" priority="93"/>
    <cfRule type="duplicateValues" dxfId="623" priority="94"/>
  </conditionalFormatting>
  <conditionalFormatting sqref="M38">
    <cfRule type="duplicateValues" dxfId="622" priority="70"/>
    <cfRule type="duplicateValues" dxfId="621" priority="71"/>
    <cfRule type="duplicateValues" dxfId="620" priority="72"/>
    <cfRule type="duplicateValues" dxfId="619" priority="73"/>
    <cfRule type="duplicateValues" dxfId="618" priority="74"/>
    <cfRule type="duplicateValues" dxfId="617" priority="75"/>
    <cfRule type="duplicateValues" dxfId="616" priority="76"/>
    <cfRule type="duplicateValues" dxfId="615" priority="77"/>
    <cfRule type="duplicateValues" dxfId="614" priority="78"/>
    <cfRule type="duplicateValues" dxfId="613" priority="79"/>
  </conditionalFormatting>
  <conditionalFormatting sqref="M38">
    <cfRule type="duplicateValues" dxfId="612" priority="69"/>
  </conditionalFormatting>
  <conditionalFormatting sqref="C50">
    <cfRule type="duplicateValues" dxfId="611" priority="66"/>
    <cfRule type="duplicateValues" dxfId="610" priority="67"/>
    <cfRule type="duplicateValues" dxfId="609" priority="68"/>
  </conditionalFormatting>
  <conditionalFormatting sqref="C50">
    <cfRule type="duplicateValues" dxfId="608" priority="51"/>
    <cfRule type="duplicateValues" dxfId="607" priority="52"/>
    <cfRule type="duplicateValues" dxfId="606" priority="53"/>
    <cfRule type="duplicateValues" dxfId="605" priority="54"/>
    <cfRule type="duplicateValues" dxfId="604" priority="55"/>
    <cfRule type="duplicateValues" dxfId="603" priority="56"/>
    <cfRule type="duplicateValues" dxfId="602" priority="57"/>
    <cfRule type="duplicateValues" dxfId="601" priority="58"/>
    <cfRule type="duplicateValues" dxfId="600" priority="59"/>
    <cfRule type="duplicateValues" dxfId="599" priority="60"/>
    <cfRule type="duplicateValues" dxfId="598" priority="61"/>
    <cfRule type="duplicateValues" dxfId="597" priority="62"/>
    <cfRule type="duplicateValues" dxfId="596" priority="63"/>
    <cfRule type="duplicateValues" dxfId="595" priority="64"/>
    <cfRule type="duplicateValues" dxfId="594" priority="65"/>
  </conditionalFormatting>
  <conditionalFormatting sqref="C50">
    <cfRule type="duplicateValues" dxfId="593" priority="48"/>
    <cfRule type="duplicateValues" dxfId="592" priority="49"/>
    <cfRule type="duplicateValues" dxfId="591" priority="50"/>
  </conditionalFormatting>
  <conditionalFormatting sqref="C50">
    <cfRule type="duplicateValues" dxfId="590" priority="38"/>
    <cfRule type="duplicateValues" dxfId="589" priority="39"/>
    <cfRule type="duplicateValues" dxfId="588" priority="40"/>
    <cfRule type="duplicateValues" dxfId="587" priority="41"/>
    <cfRule type="duplicateValues" dxfId="586" priority="42"/>
    <cfRule type="duplicateValues" dxfId="585" priority="43"/>
    <cfRule type="duplicateValues" dxfId="584" priority="44"/>
    <cfRule type="duplicateValues" dxfId="583" priority="45"/>
    <cfRule type="duplicateValues" dxfId="582" priority="46"/>
    <cfRule type="duplicateValues" dxfId="581" priority="47"/>
  </conditionalFormatting>
  <conditionalFormatting sqref="C50">
    <cfRule type="duplicateValues" dxfId="580" priority="37"/>
  </conditionalFormatting>
  <conditionalFormatting sqref="C50">
    <cfRule type="duplicateValues" dxfId="579" priority="36"/>
  </conditionalFormatting>
  <conditionalFormatting sqref="C50">
    <cfRule type="duplicateValues" dxfId="578" priority="35"/>
  </conditionalFormatting>
  <conditionalFormatting sqref="C51">
    <cfRule type="duplicateValues" dxfId="577" priority="34"/>
  </conditionalFormatting>
  <conditionalFormatting sqref="E105:E107">
    <cfRule type="duplicateValues" dxfId="576" priority="4"/>
  </conditionalFormatting>
  <conditionalFormatting sqref="E105:E107">
    <cfRule type="duplicateValues" dxfId="575" priority="3"/>
  </conditionalFormatting>
  <conditionalFormatting sqref="E105:E107 C68:C107">
    <cfRule type="duplicateValues" dxfId="574" priority="2"/>
  </conditionalFormatting>
  <conditionalFormatting sqref="M9:M33">
    <cfRule type="duplicateValues" dxfId="573" priority="356"/>
    <cfRule type="duplicateValues" dxfId="572" priority="357"/>
    <cfRule type="duplicateValues" dxfId="571" priority="358"/>
  </conditionalFormatting>
  <conditionalFormatting sqref="M9:M33">
    <cfRule type="duplicateValues" dxfId="570" priority="362"/>
  </conditionalFormatting>
  <conditionalFormatting sqref="C34:C41 M9:M33 M4:M7">
    <cfRule type="duplicateValues" dxfId="569" priority="363"/>
    <cfRule type="duplicateValues" dxfId="568" priority="364"/>
    <cfRule type="duplicateValues" dxfId="567" priority="365"/>
  </conditionalFormatting>
  <conditionalFormatting sqref="C34:C41 M9:M33 M4:M7">
    <cfRule type="duplicateValues" dxfId="566" priority="375"/>
    <cfRule type="duplicateValues" dxfId="565" priority="376"/>
    <cfRule type="duplicateValues" dxfId="564" priority="377"/>
    <cfRule type="duplicateValues" dxfId="563" priority="378"/>
    <cfRule type="duplicateValues" dxfId="562" priority="379"/>
    <cfRule type="duplicateValues" dxfId="561" priority="380"/>
    <cfRule type="duplicateValues" dxfId="560" priority="381"/>
    <cfRule type="duplicateValues" dxfId="559" priority="382"/>
    <cfRule type="duplicateValues" dxfId="558" priority="383"/>
    <cfRule type="duplicateValues" dxfId="557" priority="384"/>
    <cfRule type="duplicateValues" dxfId="556" priority="385"/>
    <cfRule type="duplicateValues" dxfId="555" priority="386"/>
    <cfRule type="duplicateValues" dxfId="554" priority="387"/>
    <cfRule type="duplicateValues" dxfId="553" priority="388"/>
    <cfRule type="duplicateValues" dxfId="552" priority="389"/>
  </conditionalFormatting>
  <conditionalFormatting sqref="C34:C41 M9:M33 M4:M7">
    <cfRule type="duplicateValues" dxfId="551" priority="435"/>
    <cfRule type="duplicateValues" dxfId="550" priority="436"/>
    <cfRule type="duplicateValues" dxfId="549" priority="437"/>
    <cfRule type="duplicateValues" dxfId="548" priority="438"/>
    <cfRule type="duplicateValues" dxfId="547" priority="439"/>
    <cfRule type="duplicateValues" dxfId="546" priority="440"/>
    <cfRule type="duplicateValues" dxfId="545" priority="441"/>
    <cfRule type="duplicateValues" dxfId="544" priority="442"/>
    <cfRule type="duplicateValues" dxfId="543" priority="443"/>
    <cfRule type="duplicateValues" dxfId="542" priority="444"/>
  </conditionalFormatting>
  <conditionalFormatting sqref="C34:C41 M9:M33 M4:M7">
    <cfRule type="duplicateValues" dxfId="541" priority="475"/>
  </conditionalFormatting>
  <conditionalFormatting sqref="C34:C41">
    <cfRule type="duplicateValues" dxfId="540" priority="479"/>
  </conditionalFormatting>
  <conditionalFormatting sqref="C53:C56 C42:C49">
    <cfRule type="duplicateValues" dxfId="539" priority="527"/>
    <cfRule type="duplicateValues" dxfId="538" priority="528"/>
    <cfRule type="duplicateValues" dxfId="537" priority="529"/>
  </conditionalFormatting>
  <conditionalFormatting sqref="C53:C56">
    <cfRule type="duplicateValues" dxfId="536" priority="536"/>
    <cfRule type="duplicateValues" dxfId="535" priority="537"/>
    <cfRule type="duplicateValues" dxfId="534" priority="538"/>
  </conditionalFormatting>
  <conditionalFormatting sqref="C53:C56 C42:C49">
    <cfRule type="duplicateValues" dxfId="533" priority="542"/>
    <cfRule type="duplicateValues" dxfId="532" priority="543"/>
    <cfRule type="duplicateValues" dxfId="531" priority="544"/>
    <cfRule type="duplicateValues" dxfId="530" priority="545"/>
    <cfRule type="duplicateValues" dxfId="529" priority="546"/>
    <cfRule type="duplicateValues" dxfId="528" priority="547"/>
    <cfRule type="duplicateValues" dxfId="527" priority="548"/>
    <cfRule type="duplicateValues" dxfId="526" priority="549"/>
    <cfRule type="duplicateValues" dxfId="525" priority="550"/>
    <cfRule type="duplicateValues" dxfId="524" priority="551"/>
  </conditionalFormatting>
  <conditionalFormatting sqref="C57:C67">
    <cfRule type="duplicateValues" dxfId="523" priority="663"/>
    <cfRule type="duplicateValues" dxfId="522" priority="664"/>
  </conditionalFormatting>
  <conditionalFormatting sqref="C57:C67">
    <cfRule type="duplicateValues" dxfId="521" priority="667"/>
    <cfRule type="duplicateValues" dxfId="520" priority="668"/>
    <cfRule type="duplicateValues" dxfId="519" priority="669"/>
    <cfRule type="duplicateValues" dxfId="518" priority="670"/>
    <cfRule type="duplicateValues" dxfId="517" priority="671"/>
    <cfRule type="duplicateValues" dxfId="516" priority="672"/>
  </conditionalFormatting>
  <conditionalFormatting sqref="C57:C67">
    <cfRule type="duplicateValues" dxfId="515" priority="679"/>
    <cfRule type="duplicateValues" dxfId="514" priority="680"/>
    <cfRule type="duplicateValues" dxfId="513" priority="681"/>
    <cfRule type="duplicateValues" dxfId="512" priority="682"/>
    <cfRule type="duplicateValues" dxfId="511" priority="683"/>
  </conditionalFormatting>
  <conditionalFormatting sqref="C1:C1048576">
    <cfRule type="duplicateValues" dxfId="510" priority="1"/>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
  <sheetViews>
    <sheetView topLeftCell="A61" zoomScale="70" zoomScaleNormal="70" workbookViewId="0">
      <selection sqref="A1:O1"/>
    </sheetView>
  </sheetViews>
  <sheetFormatPr defaultColWidth="9.140625" defaultRowHeight="15"/>
  <cols>
    <col min="1" max="1" width="21.140625" style="137" customWidth="1"/>
    <col min="2" max="2" width="13" style="2" customWidth="1"/>
    <col min="3" max="3" width="12.7109375" style="2" customWidth="1"/>
    <col min="4" max="4" width="17.140625" style="4" customWidth="1"/>
    <col min="5" max="5" width="15" style="2" bestFit="1" customWidth="1"/>
    <col min="6" max="6" width="46.140625" style="2" customWidth="1"/>
    <col min="7" max="7" width="23.85546875" style="57" customWidth="1"/>
    <col min="8" max="8" width="22.28515625" bestFit="1" customWidth="1"/>
    <col min="9" max="9" width="15.7109375" style="102" bestFit="1" customWidth="1"/>
    <col min="10" max="10" width="38.140625" style="102" bestFit="1" customWidth="1"/>
    <col min="11" max="11" width="40" style="7" bestFit="1" customWidth="1"/>
    <col min="12" max="12" width="12.42578125" style="103" bestFit="1" customWidth="1"/>
    <col min="13" max="13" width="24.28515625" style="158" bestFit="1" customWidth="1"/>
    <col min="14" max="14" width="18.28515625" style="41" bestFit="1" customWidth="1"/>
    <col min="15" max="15" width="18.28515625" bestFit="1" customWidth="1"/>
  </cols>
  <sheetData>
    <row r="1" spans="1:17" ht="18.75">
      <c r="A1" s="315" t="s">
        <v>1006</v>
      </c>
      <c r="B1" s="315"/>
      <c r="C1" s="315"/>
      <c r="D1" s="315"/>
      <c r="E1" s="315"/>
      <c r="F1" s="315"/>
      <c r="G1" s="315"/>
      <c r="H1" s="315"/>
      <c r="I1" s="315"/>
      <c r="J1" s="315"/>
      <c r="K1" s="315"/>
      <c r="L1" s="315"/>
      <c r="M1" s="315"/>
      <c r="N1" s="315"/>
      <c r="O1" s="315"/>
    </row>
    <row r="3" spans="1:17">
      <c r="A3" s="29" t="s">
        <v>23</v>
      </c>
      <c r="B3" s="21" t="s">
        <v>21</v>
      </c>
      <c r="C3" s="21" t="s">
        <v>24</v>
      </c>
      <c r="D3" s="21" t="s">
        <v>4</v>
      </c>
      <c r="E3" s="21" t="s">
        <v>18</v>
      </c>
      <c r="F3" s="21" t="s">
        <v>75</v>
      </c>
      <c r="G3" s="56" t="s">
        <v>43</v>
      </c>
      <c r="H3" s="21" t="s">
        <v>3</v>
      </c>
      <c r="I3" s="21" t="s">
        <v>10</v>
      </c>
      <c r="J3" s="21" t="s">
        <v>165</v>
      </c>
      <c r="K3" s="21" t="s">
        <v>25</v>
      </c>
      <c r="L3" s="31" t="s">
        <v>26</v>
      </c>
      <c r="M3" s="143" t="s">
        <v>117</v>
      </c>
      <c r="N3" s="22" t="s">
        <v>22</v>
      </c>
      <c r="O3" s="21" t="s">
        <v>42</v>
      </c>
    </row>
    <row r="4" spans="1:17" s="52" customFormat="1" ht="15" customHeight="1">
      <c r="A4" s="17">
        <v>30000</v>
      </c>
      <c r="B4" s="37"/>
      <c r="C4" s="186" t="s">
        <v>429</v>
      </c>
      <c r="D4" s="37"/>
      <c r="E4" s="187"/>
      <c r="F4" s="9"/>
      <c r="G4" s="37" t="s">
        <v>16</v>
      </c>
      <c r="H4" s="38" t="s">
        <v>39</v>
      </c>
      <c r="I4" s="36"/>
      <c r="J4" s="36"/>
      <c r="K4" s="36" t="s">
        <v>183</v>
      </c>
      <c r="L4" s="201">
        <v>31612</v>
      </c>
      <c r="M4" s="188">
        <v>9402110</v>
      </c>
      <c r="N4" s="185">
        <v>45757</v>
      </c>
      <c r="O4" s="206">
        <v>45775</v>
      </c>
    </row>
    <row r="5" spans="1:17" ht="15" customHeight="1">
      <c r="A5" s="17">
        <v>2000</v>
      </c>
      <c r="B5" s="37" t="s">
        <v>8</v>
      </c>
      <c r="C5" s="37" t="s">
        <v>439</v>
      </c>
      <c r="D5" s="37" t="s">
        <v>6</v>
      </c>
      <c r="E5" s="36"/>
      <c r="F5" s="9"/>
      <c r="G5" s="37" t="s">
        <v>16</v>
      </c>
      <c r="H5" s="38" t="s">
        <v>440</v>
      </c>
      <c r="I5" s="36"/>
      <c r="J5" s="36"/>
      <c r="K5" s="36" t="s">
        <v>441</v>
      </c>
      <c r="L5" s="17">
        <v>4175</v>
      </c>
      <c r="M5" s="23">
        <v>9053907</v>
      </c>
      <c r="N5" s="185">
        <v>45760</v>
      </c>
      <c r="O5" s="256">
        <v>45776</v>
      </c>
      <c r="Q5" s="52"/>
    </row>
    <row r="6" spans="1:17" ht="15" customHeight="1">
      <c r="A6" s="17">
        <v>6000</v>
      </c>
      <c r="B6" s="37"/>
      <c r="C6" s="37" t="s">
        <v>545</v>
      </c>
      <c r="D6" s="37" t="s">
        <v>9</v>
      </c>
      <c r="E6" s="36"/>
      <c r="F6" s="9"/>
      <c r="G6" s="37" t="s">
        <v>15</v>
      </c>
      <c r="H6" s="38" t="s">
        <v>546</v>
      </c>
      <c r="I6" s="36"/>
      <c r="J6" s="36"/>
      <c r="K6" s="36" t="s">
        <v>547</v>
      </c>
      <c r="L6" s="17">
        <v>6867</v>
      </c>
      <c r="M6" s="252">
        <v>9335707</v>
      </c>
      <c r="N6" s="185">
        <v>45763</v>
      </c>
      <c r="O6" s="256">
        <v>45776</v>
      </c>
      <c r="Q6" s="52"/>
    </row>
    <row r="7" spans="1:17" ht="15" customHeight="1">
      <c r="A7" s="17">
        <v>27100</v>
      </c>
      <c r="B7" s="37" t="s">
        <v>49</v>
      </c>
      <c r="C7" s="208" t="s">
        <v>548</v>
      </c>
      <c r="D7" s="37" t="s">
        <v>14</v>
      </c>
      <c r="E7" s="36"/>
      <c r="F7" s="9"/>
      <c r="G7" s="208" t="s">
        <v>16</v>
      </c>
      <c r="H7" s="38" t="s">
        <v>430</v>
      </c>
      <c r="I7" s="36"/>
      <c r="J7" s="36"/>
      <c r="K7" s="36" t="s">
        <v>549</v>
      </c>
      <c r="L7" s="215">
        <v>28225</v>
      </c>
      <c r="M7" s="207">
        <v>9573921</v>
      </c>
      <c r="N7" s="206">
        <v>45763</v>
      </c>
      <c r="O7" s="256">
        <v>45776</v>
      </c>
      <c r="Q7" s="52"/>
    </row>
    <row r="8" spans="1:17" ht="15" customHeight="1">
      <c r="A8" s="17">
        <v>3200</v>
      </c>
      <c r="B8" s="37" t="s">
        <v>159</v>
      </c>
      <c r="C8" s="37" t="s">
        <v>558</v>
      </c>
      <c r="D8" s="37" t="s">
        <v>6</v>
      </c>
      <c r="E8" s="36"/>
      <c r="F8" s="9"/>
      <c r="G8" s="37" t="s">
        <v>309</v>
      </c>
      <c r="H8" s="38" t="s">
        <v>569</v>
      </c>
      <c r="I8" s="36"/>
      <c r="J8" s="36"/>
      <c r="K8" s="36" t="s">
        <v>559</v>
      </c>
      <c r="L8" s="17">
        <v>3678</v>
      </c>
      <c r="M8" s="23">
        <v>8302404</v>
      </c>
      <c r="N8" s="15">
        <v>45764</v>
      </c>
      <c r="O8" s="256">
        <v>45776</v>
      </c>
    </row>
    <row r="9" spans="1:17" ht="15" customHeight="1">
      <c r="A9" s="17">
        <v>28000</v>
      </c>
      <c r="B9" s="37"/>
      <c r="C9" s="208" t="s">
        <v>566</v>
      </c>
      <c r="D9" s="37"/>
      <c r="E9" s="36"/>
      <c r="F9" s="9"/>
      <c r="G9" s="208" t="s">
        <v>0</v>
      </c>
      <c r="H9" s="38" t="s">
        <v>148</v>
      </c>
      <c r="I9" s="36"/>
      <c r="J9" s="36"/>
      <c r="K9" s="36" t="s">
        <v>567</v>
      </c>
      <c r="L9" s="215">
        <v>30347</v>
      </c>
      <c r="M9" s="207">
        <v>9576014</v>
      </c>
      <c r="N9" s="206">
        <v>45765</v>
      </c>
      <c r="O9" s="256">
        <v>45776</v>
      </c>
    </row>
    <row r="10" spans="1:17" ht="15" customHeight="1">
      <c r="A10" s="17">
        <v>63000</v>
      </c>
      <c r="B10" s="37" t="s">
        <v>49</v>
      </c>
      <c r="C10" s="162" t="s">
        <v>281</v>
      </c>
      <c r="D10" s="37" t="s">
        <v>13</v>
      </c>
      <c r="E10" s="36"/>
      <c r="F10" s="163"/>
      <c r="G10" s="37" t="s">
        <v>103</v>
      </c>
      <c r="H10" s="38" t="s">
        <v>657</v>
      </c>
      <c r="I10" s="36"/>
      <c r="J10" s="36"/>
      <c r="K10" s="36" t="s">
        <v>137</v>
      </c>
      <c r="L10" s="279">
        <v>74181</v>
      </c>
      <c r="M10" s="166">
        <v>9262936</v>
      </c>
      <c r="N10" s="165">
        <v>45738</v>
      </c>
      <c r="O10" s="256">
        <v>45777</v>
      </c>
    </row>
    <row r="11" spans="1:17" s="41" customFormat="1" ht="15" customHeight="1">
      <c r="A11" s="24">
        <v>6500</v>
      </c>
      <c r="B11" s="40" t="s">
        <v>95</v>
      </c>
      <c r="C11" s="40" t="s">
        <v>324</v>
      </c>
      <c r="D11" s="40" t="s">
        <v>69</v>
      </c>
      <c r="E11" s="39"/>
      <c r="F11" s="16"/>
      <c r="G11" s="40" t="s">
        <v>0</v>
      </c>
      <c r="H11" s="170" t="s">
        <v>148</v>
      </c>
      <c r="I11" s="39"/>
      <c r="J11" s="39"/>
      <c r="K11" s="39" t="s">
        <v>806</v>
      </c>
      <c r="L11" s="24">
        <v>7200</v>
      </c>
      <c r="M11" s="25">
        <v>7917018</v>
      </c>
      <c r="N11" s="168">
        <v>45749</v>
      </c>
      <c r="O11" s="256">
        <v>45777</v>
      </c>
    </row>
    <row r="12" spans="1:17" ht="15" customHeight="1">
      <c r="A12" s="24">
        <v>10000</v>
      </c>
      <c r="B12" s="40"/>
      <c r="C12" s="251" t="s">
        <v>364</v>
      </c>
      <c r="D12" s="40"/>
      <c r="E12" s="274"/>
      <c r="F12" s="16"/>
      <c r="G12" s="251" t="s">
        <v>173</v>
      </c>
      <c r="H12" s="170" t="s">
        <v>807</v>
      </c>
      <c r="I12" s="39"/>
      <c r="J12" s="39"/>
      <c r="K12" s="36" t="s">
        <v>365</v>
      </c>
      <c r="L12" s="175">
        <v>12150</v>
      </c>
      <c r="M12" s="167">
        <v>8821814</v>
      </c>
      <c r="N12" s="169">
        <v>45751</v>
      </c>
      <c r="O12" s="275">
        <v>45777</v>
      </c>
    </row>
    <row r="13" spans="1:17" ht="15" customHeight="1">
      <c r="A13" s="24">
        <v>31400</v>
      </c>
      <c r="B13" s="40" t="s">
        <v>8</v>
      </c>
      <c r="C13" s="189" t="s">
        <v>433</v>
      </c>
      <c r="D13" s="40" t="s">
        <v>13</v>
      </c>
      <c r="E13" s="190"/>
      <c r="F13" s="16"/>
      <c r="G13" s="40" t="s">
        <v>12</v>
      </c>
      <c r="H13" s="44" t="s">
        <v>1007</v>
      </c>
      <c r="I13" s="39"/>
      <c r="J13" s="39"/>
      <c r="K13" s="39" t="s">
        <v>434</v>
      </c>
      <c r="L13" s="202">
        <v>32347</v>
      </c>
      <c r="M13" s="191">
        <v>9295579</v>
      </c>
      <c r="N13" s="185">
        <v>45759</v>
      </c>
      <c r="O13" s="256">
        <v>45777</v>
      </c>
    </row>
    <row r="14" spans="1:17" ht="15" customHeight="1">
      <c r="A14" s="24">
        <v>22300</v>
      </c>
      <c r="B14" s="40" t="s">
        <v>49</v>
      </c>
      <c r="C14" s="204" t="s">
        <v>531</v>
      </c>
      <c r="D14" s="40" t="s">
        <v>13</v>
      </c>
      <c r="E14" s="39"/>
      <c r="F14" s="16"/>
      <c r="G14" s="208" t="s">
        <v>65</v>
      </c>
      <c r="H14" s="44" t="s">
        <v>208</v>
      </c>
      <c r="I14" s="39"/>
      <c r="J14" s="39"/>
      <c r="K14" s="39" t="s">
        <v>413</v>
      </c>
      <c r="L14" s="214">
        <v>23723</v>
      </c>
      <c r="M14" s="205">
        <v>9136931</v>
      </c>
      <c r="N14" s="206">
        <v>45762</v>
      </c>
      <c r="O14" s="256">
        <v>45777</v>
      </c>
    </row>
    <row r="15" spans="1:17" ht="15" customHeight="1">
      <c r="A15" s="24">
        <v>30000</v>
      </c>
      <c r="B15" s="40" t="s">
        <v>49</v>
      </c>
      <c r="C15" s="204" t="s">
        <v>562</v>
      </c>
      <c r="D15" s="37" t="s">
        <v>13</v>
      </c>
      <c r="E15" s="39"/>
      <c r="F15" s="16"/>
      <c r="G15" s="208" t="s">
        <v>65</v>
      </c>
      <c r="H15" s="44" t="s">
        <v>189</v>
      </c>
      <c r="I15" s="39"/>
      <c r="J15" s="39"/>
      <c r="K15" s="39" t="s">
        <v>161</v>
      </c>
      <c r="L15" s="214">
        <v>32449</v>
      </c>
      <c r="M15" s="205">
        <v>9557238</v>
      </c>
      <c r="N15" s="206">
        <v>45765</v>
      </c>
      <c r="O15" s="256">
        <v>45777</v>
      </c>
    </row>
    <row r="16" spans="1:17" ht="15" customHeight="1">
      <c r="A16" s="24">
        <v>27000</v>
      </c>
      <c r="B16" s="40" t="s">
        <v>49</v>
      </c>
      <c r="C16" s="204" t="s">
        <v>563</v>
      </c>
      <c r="D16" s="37" t="s">
        <v>69</v>
      </c>
      <c r="E16" s="39"/>
      <c r="F16" s="16"/>
      <c r="G16" s="204" t="s">
        <v>16</v>
      </c>
      <c r="H16" s="44" t="s">
        <v>166</v>
      </c>
      <c r="I16" s="39"/>
      <c r="J16" s="39"/>
      <c r="K16" s="39" t="s">
        <v>564</v>
      </c>
      <c r="L16" s="214">
        <v>29952</v>
      </c>
      <c r="M16" s="205">
        <v>9199842</v>
      </c>
      <c r="N16" s="206">
        <v>45765</v>
      </c>
      <c r="O16" s="256">
        <v>45777</v>
      </c>
    </row>
    <row r="17" spans="1:15" ht="15" customHeight="1">
      <c r="A17" s="24">
        <v>50271</v>
      </c>
      <c r="B17" s="40" t="s">
        <v>8</v>
      </c>
      <c r="C17" s="204" t="s">
        <v>575</v>
      </c>
      <c r="D17" s="37" t="s">
        <v>14</v>
      </c>
      <c r="E17" s="39"/>
      <c r="F17" s="16"/>
      <c r="G17" s="204" t="s">
        <v>0</v>
      </c>
      <c r="H17" s="44" t="s">
        <v>124</v>
      </c>
      <c r="I17" s="39"/>
      <c r="J17" s="39"/>
      <c r="K17" s="39" t="s">
        <v>231</v>
      </c>
      <c r="L17" s="214">
        <v>51545</v>
      </c>
      <c r="M17" s="205">
        <v>9629483</v>
      </c>
      <c r="N17" s="206">
        <v>45766</v>
      </c>
      <c r="O17" s="256">
        <v>45777</v>
      </c>
    </row>
    <row r="18" spans="1:15" s="41" customFormat="1" ht="15" customHeight="1">
      <c r="A18" s="24">
        <v>6300</v>
      </c>
      <c r="B18" s="40"/>
      <c r="C18" s="40" t="s">
        <v>671</v>
      </c>
      <c r="D18" s="37"/>
      <c r="E18" s="39"/>
      <c r="F18" s="16"/>
      <c r="G18" s="37" t="s">
        <v>65</v>
      </c>
      <c r="H18" s="44" t="s">
        <v>273</v>
      </c>
      <c r="I18" s="39"/>
      <c r="J18" s="39"/>
      <c r="K18" s="39" t="s">
        <v>63</v>
      </c>
      <c r="L18" s="24">
        <v>6830</v>
      </c>
      <c r="M18" s="25">
        <v>9136852</v>
      </c>
      <c r="N18" s="229">
        <v>45768</v>
      </c>
      <c r="O18" s="256">
        <v>45777</v>
      </c>
    </row>
    <row r="19" spans="1:15" ht="15" customHeight="1">
      <c r="A19" s="24">
        <v>1450</v>
      </c>
      <c r="B19" s="40"/>
      <c r="C19" s="40" t="s">
        <v>682</v>
      </c>
      <c r="D19" s="37" t="s">
        <v>9</v>
      </c>
      <c r="E19" s="39"/>
      <c r="F19" s="16"/>
      <c r="G19" s="37" t="s">
        <v>65</v>
      </c>
      <c r="H19" s="44" t="s">
        <v>89</v>
      </c>
      <c r="I19" s="39"/>
      <c r="J19" s="39"/>
      <c r="K19" s="39" t="s">
        <v>683</v>
      </c>
      <c r="L19" s="24">
        <v>1606</v>
      </c>
      <c r="M19" s="25">
        <v>8827430</v>
      </c>
      <c r="N19" s="229">
        <v>45769</v>
      </c>
      <c r="O19" s="275">
        <v>45777</v>
      </c>
    </row>
    <row r="20" spans="1:15" ht="15" customHeight="1">
      <c r="A20" s="24">
        <v>14000</v>
      </c>
      <c r="B20" s="40" t="s">
        <v>49</v>
      </c>
      <c r="C20" s="276" t="s">
        <v>312</v>
      </c>
      <c r="D20" s="37" t="s">
        <v>13</v>
      </c>
      <c r="E20" s="39"/>
      <c r="F20" s="16"/>
      <c r="G20" s="37" t="s">
        <v>65</v>
      </c>
      <c r="H20" s="170" t="s">
        <v>745</v>
      </c>
      <c r="I20" s="39"/>
      <c r="J20" s="39"/>
      <c r="K20" s="36" t="s">
        <v>313</v>
      </c>
      <c r="L20" s="183">
        <v>17386</v>
      </c>
      <c r="M20" s="180">
        <v>9118238</v>
      </c>
      <c r="N20" s="179">
        <v>45744</v>
      </c>
      <c r="O20" s="168">
        <v>45778</v>
      </c>
    </row>
    <row r="21" spans="1:15" ht="15" customHeight="1">
      <c r="A21" s="24">
        <v>6200</v>
      </c>
      <c r="B21" s="40" t="s">
        <v>49</v>
      </c>
      <c r="C21" s="204" t="s">
        <v>557</v>
      </c>
      <c r="D21" s="37" t="s">
        <v>13</v>
      </c>
      <c r="E21" s="39"/>
      <c r="F21" s="16"/>
      <c r="G21" s="204" t="s">
        <v>16</v>
      </c>
      <c r="H21" s="44" t="s">
        <v>354</v>
      </c>
      <c r="I21" s="39"/>
      <c r="J21" s="39"/>
      <c r="K21" s="39" t="s">
        <v>315</v>
      </c>
      <c r="L21" s="214">
        <v>6324</v>
      </c>
      <c r="M21" s="205">
        <v>9155913</v>
      </c>
      <c r="N21" s="206">
        <v>45764</v>
      </c>
      <c r="O21" s="275">
        <v>45778</v>
      </c>
    </row>
    <row r="22" spans="1:15" ht="15" customHeight="1">
      <c r="A22" s="24">
        <v>6000</v>
      </c>
      <c r="B22" s="40" t="s">
        <v>49</v>
      </c>
      <c r="C22" s="40" t="s">
        <v>537</v>
      </c>
      <c r="D22" s="37" t="s">
        <v>69</v>
      </c>
      <c r="E22" s="39"/>
      <c r="F22" s="16"/>
      <c r="G22" s="37" t="s">
        <v>30</v>
      </c>
      <c r="H22" s="44" t="s">
        <v>20</v>
      </c>
      <c r="I22" s="39"/>
      <c r="J22" s="39"/>
      <c r="K22" s="36" t="s">
        <v>538</v>
      </c>
      <c r="L22" s="17">
        <v>6397</v>
      </c>
      <c r="M22" s="23">
        <v>9217785</v>
      </c>
      <c r="N22" s="229">
        <v>45769</v>
      </c>
      <c r="O22" s="256">
        <v>45778</v>
      </c>
    </row>
    <row r="23" spans="1:15" ht="15" customHeight="1">
      <c r="A23" s="24">
        <v>36000</v>
      </c>
      <c r="B23" s="40" t="s">
        <v>49</v>
      </c>
      <c r="C23" s="40" t="s">
        <v>276</v>
      </c>
      <c r="D23" s="40" t="s">
        <v>14</v>
      </c>
      <c r="E23" s="39"/>
      <c r="F23" s="16"/>
      <c r="G23" s="40" t="s">
        <v>0</v>
      </c>
      <c r="H23" s="44" t="s">
        <v>5</v>
      </c>
      <c r="I23" s="39"/>
      <c r="J23" s="39"/>
      <c r="K23" s="36" t="s">
        <v>231</v>
      </c>
      <c r="L23" s="17">
        <v>44314</v>
      </c>
      <c r="M23" s="23">
        <v>9222572</v>
      </c>
      <c r="N23" s="151">
        <v>45721</v>
      </c>
      <c r="O23" s="256">
        <v>45779</v>
      </c>
    </row>
    <row r="24" spans="1:15" ht="15" customHeight="1">
      <c r="A24" s="24">
        <v>7500</v>
      </c>
      <c r="B24" s="40" t="s">
        <v>49</v>
      </c>
      <c r="C24" s="160" t="s">
        <v>280</v>
      </c>
      <c r="D24" s="40"/>
      <c r="E24" s="39"/>
      <c r="F24" s="161"/>
      <c r="G24" s="44" t="s">
        <v>30</v>
      </c>
      <c r="H24" s="44" t="s">
        <v>516</v>
      </c>
      <c r="I24" s="39"/>
      <c r="J24" s="39"/>
      <c r="K24" s="36" t="s">
        <v>234</v>
      </c>
      <c r="L24" s="279">
        <v>9650</v>
      </c>
      <c r="M24" s="166">
        <v>8502470</v>
      </c>
      <c r="N24" s="165">
        <v>45737</v>
      </c>
      <c r="O24" s="275">
        <v>45779</v>
      </c>
    </row>
    <row r="25" spans="1:15" ht="15" customHeight="1">
      <c r="A25" s="24">
        <v>32350</v>
      </c>
      <c r="B25" s="40" t="s">
        <v>95</v>
      </c>
      <c r="C25" s="189" t="s">
        <v>428</v>
      </c>
      <c r="D25" s="40" t="s">
        <v>69</v>
      </c>
      <c r="E25" s="190"/>
      <c r="F25" s="16"/>
      <c r="G25" s="44" t="s">
        <v>37</v>
      </c>
      <c r="H25" s="44" t="s">
        <v>38</v>
      </c>
      <c r="I25" s="39"/>
      <c r="J25" s="39"/>
      <c r="K25" s="39" t="s">
        <v>129</v>
      </c>
      <c r="L25" s="202">
        <v>36009</v>
      </c>
      <c r="M25" s="191">
        <v>9467574</v>
      </c>
      <c r="N25" s="185">
        <v>45757</v>
      </c>
      <c r="O25" s="256">
        <v>45779</v>
      </c>
    </row>
    <row r="26" spans="1:15" ht="15" customHeight="1">
      <c r="A26" s="17">
        <v>3000</v>
      </c>
      <c r="B26" s="37" t="s">
        <v>49</v>
      </c>
      <c r="C26" s="37" t="s">
        <v>690</v>
      </c>
      <c r="D26" s="37" t="s">
        <v>6</v>
      </c>
      <c r="E26" s="36"/>
      <c r="F26" s="9"/>
      <c r="G26" s="37" t="s">
        <v>65</v>
      </c>
      <c r="H26" s="38" t="s">
        <v>412</v>
      </c>
      <c r="I26" s="36"/>
      <c r="J26" s="36"/>
      <c r="K26" s="36" t="s">
        <v>691</v>
      </c>
      <c r="L26" s="17">
        <v>3031</v>
      </c>
      <c r="M26" s="23">
        <v>8857954</v>
      </c>
      <c r="N26" s="229">
        <v>45770</v>
      </c>
      <c r="O26" s="256">
        <v>45779</v>
      </c>
    </row>
    <row r="27" spans="1:15" ht="15" customHeight="1">
      <c r="A27" s="17">
        <v>2800</v>
      </c>
      <c r="B27" s="37"/>
      <c r="C27" s="230" t="s">
        <v>708</v>
      </c>
      <c r="D27" s="37"/>
      <c r="E27" s="36"/>
      <c r="F27" s="240"/>
      <c r="G27" s="37" t="s">
        <v>65</v>
      </c>
      <c r="H27" s="38" t="s">
        <v>709</v>
      </c>
      <c r="I27" s="36"/>
      <c r="J27" s="36"/>
      <c r="K27" s="36" t="s">
        <v>710</v>
      </c>
      <c r="L27" s="237">
        <v>3020</v>
      </c>
      <c r="M27" s="228">
        <v>8520446</v>
      </c>
      <c r="N27" s="229">
        <v>45772</v>
      </c>
      <c r="O27" s="256">
        <v>45779</v>
      </c>
    </row>
    <row r="28" spans="1:15" ht="15" customHeight="1">
      <c r="A28" s="17">
        <v>5000</v>
      </c>
      <c r="B28" s="37" t="s">
        <v>8</v>
      </c>
      <c r="C28" s="37" t="s">
        <v>251</v>
      </c>
      <c r="D28" s="37" t="s">
        <v>6</v>
      </c>
      <c r="E28" s="36"/>
      <c r="F28" s="9"/>
      <c r="G28" s="37" t="s">
        <v>0</v>
      </c>
      <c r="H28" s="38" t="s">
        <v>148</v>
      </c>
      <c r="I28" s="36"/>
      <c r="J28" s="36"/>
      <c r="K28" s="36" t="s">
        <v>252</v>
      </c>
      <c r="L28" s="17">
        <v>8490</v>
      </c>
      <c r="M28" s="23">
        <v>8129321</v>
      </c>
      <c r="N28" s="151">
        <v>45727</v>
      </c>
      <c r="O28" s="169">
        <v>45780</v>
      </c>
    </row>
    <row r="29" spans="1:15" ht="15" customHeight="1">
      <c r="A29" s="24">
        <v>24200</v>
      </c>
      <c r="B29" s="40" t="s">
        <v>95</v>
      </c>
      <c r="C29" s="276" t="s">
        <v>319</v>
      </c>
      <c r="D29" s="40" t="s">
        <v>69</v>
      </c>
      <c r="E29" s="39"/>
      <c r="F29" s="16"/>
      <c r="G29" s="40" t="s">
        <v>0</v>
      </c>
      <c r="H29" s="170" t="s">
        <v>5</v>
      </c>
      <c r="I29" s="39"/>
      <c r="J29" s="277"/>
      <c r="K29" s="39" t="s">
        <v>320</v>
      </c>
      <c r="L29" s="182">
        <v>26441</v>
      </c>
      <c r="M29" s="178">
        <v>9070424</v>
      </c>
      <c r="N29" s="179">
        <v>45746</v>
      </c>
      <c r="O29" s="256">
        <v>45780</v>
      </c>
    </row>
    <row r="30" spans="1:15" ht="15" customHeight="1">
      <c r="A30" s="24">
        <v>64150</v>
      </c>
      <c r="B30" s="40" t="s">
        <v>49</v>
      </c>
      <c r="C30" s="40" t="s">
        <v>426</v>
      </c>
      <c r="D30" s="40" t="s">
        <v>14</v>
      </c>
      <c r="E30" s="39"/>
      <c r="F30" s="16"/>
      <c r="G30" s="40" t="s">
        <v>427</v>
      </c>
      <c r="H30" s="44" t="s">
        <v>654</v>
      </c>
      <c r="I30" s="39"/>
      <c r="J30" s="39"/>
      <c r="K30" s="39" t="s">
        <v>174</v>
      </c>
      <c r="L30" s="24">
        <v>81804</v>
      </c>
      <c r="M30" s="25">
        <v>9596090</v>
      </c>
      <c r="N30" s="185">
        <v>45756</v>
      </c>
      <c r="O30" s="275">
        <v>45780</v>
      </c>
    </row>
    <row r="31" spans="1:15" ht="15" customHeight="1">
      <c r="A31" s="24">
        <v>27500</v>
      </c>
      <c r="B31" s="40" t="s">
        <v>123</v>
      </c>
      <c r="C31" s="204" t="s">
        <v>526</v>
      </c>
      <c r="D31" s="40" t="s">
        <v>13</v>
      </c>
      <c r="E31" s="39"/>
      <c r="F31" s="16"/>
      <c r="G31" s="204" t="s">
        <v>37</v>
      </c>
      <c r="H31" s="44" t="s">
        <v>527</v>
      </c>
      <c r="I31" s="39"/>
      <c r="J31" s="39"/>
      <c r="K31" s="39" t="s">
        <v>528</v>
      </c>
      <c r="L31" s="214">
        <v>30109</v>
      </c>
      <c r="M31" s="205">
        <v>9181728</v>
      </c>
      <c r="N31" s="206">
        <v>45761</v>
      </c>
      <c r="O31" s="275">
        <v>45780</v>
      </c>
    </row>
    <row r="32" spans="1:15" ht="15" customHeight="1">
      <c r="A32" s="24">
        <v>21486</v>
      </c>
      <c r="B32" s="40" t="s">
        <v>49</v>
      </c>
      <c r="C32" s="241" t="s">
        <v>669</v>
      </c>
      <c r="D32" s="40" t="s">
        <v>13</v>
      </c>
      <c r="E32" s="39"/>
      <c r="F32" s="242"/>
      <c r="G32" s="40" t="s">
        <v>65</v>
      </c>
      <c r="H32" s="44" t="s">
        <v>32</v>
      </c>
      <c r="I32" s="39"/>
      <c r="J32" s="39"/>
      <c r="K32" s="39" t="s">
        <v>670</v>
      </c>
      <c r="L32" s="238">
        <v>23003</v>
      </c>
      <c r="M32" s="231">
        <v>9545560</v>
      </c>
      <c r="N32" s="229">
        <v>45768</v>
      </c>
      <c r="O32" s="256">
        <v>45780</v>
      </c>
    </row>
    <row r="33" spans="1:15" ht="15" customHeight="1">
      <c r="A33" s="24">
        <v>5000</v>
      </c>
      <c r="B33" s="40" t="s">
        <v>50</v>
      </c>
      <c r="C33" s="241" t="s">
        <v>1008</v>
      </c>
      <c r="D33" s="40"/>
      <c r="E33" s="39"/>
      <c r="F33" s="242"/>
      <c r="G33" s="40" t="s">
        <v>65</v>
      </c>
      <c r="H33" s="44" t="s">
        <v>189</v>
      </c>
      <c r="I33" s="39"/>
      <c r="J33" s="39"/>
      <c r="K33" s="39" t="s">
        <v>1009</v>
      </c>
      <c r="L33" s="238">
        <v>7233</v>
      </c>
      <c r="M33" s="231">
        <v>8512619</v>
      </c>
      <c r="N33" s="229">
        <v>45770</v>
      </c>
      <c r="O33" s="256">
        <v>45780</v>
      </c>
    </row>
    <row r="34" spans="1:15" ht="15" customHeight="1">
      <c r="A34" s="24">
        <v>16677</v>
      </c>
      <c r="B34" s="40" t="s">
        <v>49</v>
      </c>
      <c r="C34" s="204" t="s">
        <v>555</v>
      </c>
      <c r="D34" s="40" t="s">
        <v>14</v>
      </c>
      <c r="E34" s="39"/>
      <c r="F34" s="16"/>
      <c r="G34" s="204" t="s">
        <v>111</v>
      </c>
      <c r="H34" s="44" t="s">
        <v>406</v>
      </c>
      <c r="I34" s="39"/>
      <c r="J34" s="39"/>
      <c r="K34" s="39" t="s">
        <v>556</v>
      </c>
      <c r="L34" s="214">
        <v>21470</v>
      </c>
      <c r="M34" s="205">
        <v>9145229</v>
      </c>
      <c r="N34" s="206">
        <v>45764</v>
      </c>
      <c r="O34" s="275">
        <v>45781</v>
      </c>
    </row>
    <row r="35" spans="1:15" ht="15" customHeight="1">
      <c r="A35" s="24">
        <v>1700</v>
      </c>
      <c r="B35" s="40" t="s">
        <v>8</v>
      </c>
      <c r="C35" s="40" t="s">
        <v>576</v>
      </c>
      <c r="D35" s="40" t="s">
        <v>577</v>
      </c>
      <c r="E35" s="39"/>
      <c r="F35" s="16"/>
      <c r="G35" s="40" t="s">
        <v>65</v>
      </c>
      <c r="H35" s="44" t="s">
        <v>349</v>
      </c>
      <c r="I35" s="39"/>
      <c r="J35" s="39"/>
      <c r="K35" s="39" t="s">
        <v>579</v>
      </c>
      <c r="L35" s="24">
        <v>2381</v>
      </c>
      <c r="M35" s="25">
        <v>9187966</v>
      </c>
      <c r="N35" s="15">
        <v>45766</v>
      </c>
      <c r="O35" s="275">
        <v>45781</v>
      </c>
    </row>
    <row r="36" spans="1:15" ht="15" customHeight="1">
      <c r="A36" s="33">
        <v>30250</v>
      </c>
      <c r="B36" s="39" t="s">
        <v>8</v>
      </c>
      <c r="C36" s="39" t="s">
        <v>308</v>
      </c>
      <c r="D36" s="164" t="s">
        <v>7</v>
      </c>
      <c r="E36" s="40" t="s">
        <v>125</v>
      </c>
      <c r="F36" s="16">
        <v>114</v>
      </c>
      <c r="G36" s="39" t="s">
        <v>133</v>
      </c>
      <c r="H36" s="39" t="s">
        <v>812</v>
      </c>
      <c r="I36" s="39"/>
      <c r="J36" s="39"/>
      <c r="K36" s="39" t="s">
        <v>225</v>
      </c>
      <c r="L36" s="24">
        <v>32762</v>
      </c>
      <c r="M36" s="25">
        <v>9284702</v>
      </c>
      <c r="N36" s="152">
        <v>45736</v>
      </c>
      <c r="O36" s="152">
        <v>45775</v>
      </c>
    </row>
    <row r="37" spans="1:15" ht="15" customHeight="1">
      <c r="A37" s="33">
        <v>50470</v>
      </c>
      <c r="B37" s="39" t="s">
        <v>8</v>
      </c>
      <c r="C37" s="39" t="s">
        <v>463</v>
      </c>
      <c r="D37" s="36" t="s">
        <v>7</v>
      </c>
      <c r="E37" s="40" t="s">
        <v>464</v>
      </c>
      <c r="F37" s="16" t="s">
        <v>465</v>
      </c>
      <c r="G37" s="39" t="s">
        <v>105</v>
      </c>
      <c r="H37" s="39" t="s">
        <v>813</v>
      </c>
      <c r="I37" s="39"/>
      <c r="J37" s="39"/>
      <c r="K37" s="39" t="s">
        <v>223</v>
      </c>
      <c r="L37" s="24">
        <v>57373</v>
      </c>
      <c r="M37" s="25">
        <v>9436733</v>
      </c>
      <c r="N37" s="152">
        <v>45759</v>
      </c>
      <c r="O37" s="177">
        <v>45776</v>
      </c>
    </row>
    <row r="38" spans="1:15" ht="15" customHeight="1">
      <c r="A38" s="33">
        <v>26500</v>
      </c>
      <c r="B38" s="39" t="s">
        <v>49</v>
      </c>
      <c r="C38" s="39" t="s">
        <v>257</v>
      </c>
      <c r="D38" s="164" t="s">
        <v>7</v>
      </c>
      <c r="E38" s="40" t="s">
        <v>144</v>
      </c>
      <c r="F38" s="16" t="s">
        <v>258</v>
      </c>
      <c r="G38" s="44"/>
      <c r="H38" s="44"/>
      <c r="I38" s="39"/>
      <c r="J38" s="39"/>
      <c r="K38" s="39" t="s">
        <v>259</v>
      </c>
      <c r="L38" s="24">
        <v>35200</v>
      </c>
      <c r="M38" s="25">
        <v>9639763</v>
      </c>
      <c r="N38" s="147">
        <v>45728</v>
      </c>
      <c r="O38" s="177">
        <v>45777</v>
      </c>
    </row>
    <row r="39" spans="1:15" ht="15" customHeight="1">
      <c r="A39" s="33">
        <v>10000</v>
      </c>
      <c r="B39" s="39" t="s">
        <v>49</v>
      </c>
      <c r="C39" s="39" t="s">
        <v>447</v>
      </c>
      <c r="D39" s="36" t="s">
        <v>7</v>
      </c>
      <c r="E39" s="40" t="s">
        <v>144</v>
      </c>
      <c r="F39" s="16">
        <v>46</v>
      </c>
      <c r="G39" s="39" t="s">
        <v>30</v>
      </c>
      <c r="H39" s="39" t="s">
        <v>154</v>
      </c>
      <c r="I39" s="39"/>
      <c r="J39" s="39"/>
      <c r="K39" s="39" t="s">
        <v>63</v>
      </c>
      <c r="L39" s="24">
        <v>9118</v>
      </c>
      <c r="M39" s="25">
        <v>9100530</v>
      </c>
      <c r="N39" s="152">
        <v>45755</v>
      </c>
      <c r="O39" s="218">
        <v>45778</v>
      </c>
    </row>
    <row r="40" spans="1:15" ht="15" customHeight="1">
      <c r="A40" s="32">
        <v>65000</v>
      </c>
      <c r="B40" s="36" t="s">
        <v>8</v>
      </c>
      <c r="C40" s="36" t="s">
        <v>209</v>
      </c>
      <c r="D40" s="164" t="s">
        <v>7</v>
      </c>
      <c r="E40" s="37"/>
      <c r="F40" s="9"/>
      <c r="G40" s="39" t="s">
        <v>109</v>
      </c>
      <c r="H40" s="36" t="s">
        <v>210</v>
      </c>
      <c r="I40" s="36"/>
      <c r="J40" s="39"/>
      <c r="K40" s="36" t="s">
        <v>194</v>
      </c>
      <c r="L40" s="17">
        <v>81721</v>
      </c>
      <c r="M40" s="23">
        <v>9649249</v>
      </c>
      <c r="N40" s="171">
        <v>45709</v>
      </c>
      <c r="O40" s="218">
        <v>45779</v>
      </c>
    </row>
    <row r="41" spans="1:15" ht="15" customHeight="1">
      <c r="A41" s="33">
        <v>27500</v>
      </c>
      <c r="B41" s="39" t="s">
        <v>49</v>
      </c>
      <c r="C41" s="39" t="s">
        <v>596</v>
      </c>
      <c r="D41" s="39" t="s">
        <v>7</v>
      </c>
      <c r="E41" s="40" t="s">
        <v>144</v>
      </c>
      <c r="F41" s="16">
        <v>46</v>
      </c>
      <c r="G41" s="39" t="s">
        <v>65</v>
      </c>
      <c r="H41" s="39" t="s">
        <v>597</v>
      </c>
      <c r="I41" s="39"/>
      <c r="J41" s="39"/>
      <c r="K41" s="39" t="s">
        <v>598</v>
      </c>
      <c r="L41" s="24">
        <v>35916</v>
      </c>
      <c r="M41" s="25">
        <v>9576739</v>
      </c>
      <c r="N41" s="152">
        <v>45764</v>
      </c>
      <c r="O41" s="247">
        <v>45779</v>
      </c>
    </row>
    <row r="42" spans="1:15" ht="15" customHeight="1">
      <c r="A42" s="33">
        <v>2900</v>
      </c>
      <c r="B42" s="40" t="s">
        <v>131</v>
      </c>
      <c r="C42" s="39" t="s">
        <v>738</v>
      </c>
      <c r="D42" s="54" t="s">
        <v>7</v>
      </c>
      <c r="E42" s="40" t="s">
        <v>74</v>
      </c>
      <c r="F42" s="16"/>
      <c r="G42" s="39" t="s">
        <v>65</v>
      </c>
      <c r="H42" s="39" t="s">
        <v>155</v>
      </c>
      <c r="I42" s="39"/>
      <c r="J42" s="39"/>
      <c r="K42" s="39"/>
      <c r="L42" s="24">
        <v>6207</v>
      </c>
      <c r="M42" s="25">
        <v>9149938</v>
      </c>
      <c r="N42" s="18">
        <v>45770</v>
      </c>
      <c r="O42" s="248">
        <v>45779</v>
      </c>
    </row>
    <row r="43" spans="1:15" ht="15" customHeight="1">
      <c r="A43" s="33">
        <v>57000</v>
      </c>
      <c r="B43" s="39" t="s">
        <v>8</v>
      </c>
      <c r="C43" s="39" t="s">
        <v>604</v>
      </c>
      <c r="D43" s="39" t="s">
        <v>7</v>
      </c>
      <c r="E43" s="40" t="s">
        <v>74</v>
      </c>
      <c r="F43" s="16">
        <v>55</v>
      </c>
      <c r="G43" s="36" t="s">
        <v>366</v>
      </c>
      <c r="H43" s="36" t="s">
        <v>373</v>
      </c>
      <c r="I43" s="39"/>
      <c r="J43" s="39"/>
      <c r="K43" s="39" t="s">
        <v>605</v>
      </c>
      <c r="L43" s="24">
        <v>61184</v>
      </c>
      <c r="M43" s="25">
        <v>9949467</v>
      </c>
      <c r="N43" s="152">
        <v>45765</v>
      </c>
      <c r="O43" s="218">
        <v>45780</v>
      </c>
    </row>
    <row r="44" spans="1:15" ht="15" customHeight="1">
      <c r="A44" s="33">
        <v>7100</v>
      </c>
      <c r="B44" s="39" t="s">
        <v>49</v>
      </c>
      <c r="C44" s="39" t="s">
        <v>204</v>
      </c>
      <c r="D44" s="39" t="s">
        <v>7</v>
      </c>
      <c r="E44" s="40" t="s">
        <v>98</v>
      </c>
      <c r="F44" s="16">
        <v>38</v>
      </c>
      <c r="G44" s="36" t="s">
        <v>30</v>
      </c>
      <c r="H44" s="203" t="s">
        <v>586</v>
      </c>
      <c r="I44" s="39"/>
      <c r="J44" s="39"/>
      <c r="K44" s="39" t="s">
        <v>205</v>
      </c>
      <c r="L44" s="24">
        <v>6243</v>
      </c>
      <c r="M44" s="25">
        <v>9133575</v>
      </c>
      <c r="N44" s="152">
        <v>45761</v>
      </c>
      <c r="O44" s="218">
        <v>45781</v>
      </c>
    </row>
    <row r="45" spans="1:15" ht="15" customHeight="1">
      <c r="A45" s="33">
        <v>40816</v>
      </c>
      <c r="B45" s="39" t="s">
        <v>49</v>
      </c>
      <c r="C45" s="39" t="s">
        <v>746</v>
      </c>
      <c r="D45" s="39" t="s">
        <v>7</v>
      </c>
      <c r="E45" s="40" t="s">
        <v>747</v>
      </c>
      <c r="F45" s="16">
        <v>13</v>
      </c>
      <c r="G45" s="39" t="s">
        <v>0</v>
      </c>
      <c r="H45" s="39" t="s">
        <v>148</v>
      </c>
      <c r="I45" s="39"/>
      <c r="J45" s="39"/>
      <c r="K45" s="39" t="s">
        <v>748</v>
      </c>
      <c r="L45" s="24">
        <v>45428</v>
      </c>
      <c r="M45" s="25">
        <v>9159402</v>
      </c>
      <c r="N45" s="218">
        <v>45773</v>
      </c>
      <c r="O45" s="247">
        <v>45781</v>
      </c>
    </row>
    <row r="46" spans="1:15" ht="15" customHeight="1">
      <c r="A46" s="24">
        <v>16800</v>
      </c>
      <c r="B46" s="39" t="s">
        <v>8</v>
      </c>
      <c r="C46" s="39" t="s">
        <v>382</v>
      </c>
      <c r="D46" s="36" t="s">
        <v>41</v>
      </c>
      <c r="E46" s="39" t="s">
        <v>383</v>
      </c>
      <c r="F46" s="16">
        <v>31</v>
      </c>
      <c r="G46" s="39" t="s">
        <v>2</v>
      </c>
      <c r="H46" s="39" t="s">
        <v>384</v>
      </c>
      <c r="I46" s="40"/>
      <c r="J46" s="40"/>
      <c r="K46" s="39" t="s">
        <v>164</v>
      </c>
      <c r="L46" s="24">
        <v>19100</v>
      </c>
      <c r="M46" s="25">
        <v>9363883</v>
      </c>
      <c r="N46" s="171">
        <v>45751</v>
      </c>
      <c r="O46" s="171">
        <v>45775</v>
      </c>
    </row>
    <row r="47" spans="1:15" ht="15" customHeight="1">
      <c r="A47" s="24">
        <v>2000</v>
      </c>
      <c r="B47" s="39" t="s">
        <v>49</v>
      </c>
      <c r="C47" s="39" t="s">
        <v>470</v>
      </c>
      <c r="D47" s="36" t="s">
        <v>11</v>
      </c>
      <c r="E47" s="39" t="s">
        <v>274</v>
      </c>
      <c r="F47" s="16"/>
      <c r="G47" s="36" t="s">
        <v>814</v>
      </c>
      <c r="H47" s="39" t="s">
        <v>815</v>
      </c>
      <c r="I47" s="40"/>
      <c r="J47" s="40"/>
      <c r="K47" s="39" t="s">
        <v>471</v>
      </c>
      <c r="L47" s="24">
        <v>3196</v>
      </c>
      <c r="M47" s="25">
        <v>9505338</v>
      </c>
      <c r="N47" s="171">
        <v>45755</v>
      </c>
      <c r="O47" s="171">
        <v>45777</v>
      </c>
    </row>
    <row r="48" spans="1:15" s="41" customFormat="1" ht="15" customHeight="1">
      <c r="A48" s="24">
        <v>27500</v>
      </c>
      <c r="B48" s="39" t="s">
        <v>83</v>
      </c>
      <c r="C48" s="39" t="s">
        <v>481</v>
      </c>
      <c r="D48" s="36" t="s">
        <v>11</v>
      </c>
      <c r="E48" s="39" t="s">
        <v>99</v>
      </c>
      <c r="F48" s="16"/>
      <c r="G48" s="39" t="s">
        <v>12</v>
      </c>
      <c r="H48" s="39" t="s">
        <v>1010</v>
      </c>
      <c r="I48" s="40"/>
      <c r="J48" s="40"/>
      <c r="K48" s="39" t="s">
        <v>482</v>
      </c>
      <c r="L48" s="24">
        <v>34976</v>
      </c>
      <c r="M48" s="25">
        <v>9474254</v>
      </c>
      <c r="N48" s="171">
        <v>45759</v>
      </c>
      <c r="O48" s="131">
        <v>45777</v>
      </c>
    </row>
    <row r="49" spans="1:15" ht="15" customHeight="1">
      <c r="A49" s="17">
        <v>3200</v>
      </c>
      <c r="B49" s="36"/>
      <c r="C49" s="36" t="s">
        <v>750</v>
      </c>
      <c r="D49" s="36" t="s">
        <v>115</v>
      </c>
      <c r="E49" s="36" t="s">
        <v>126</v>
      </c>
      <c r="F49" s="9">
        <v>1</v>
      </c>
      <c r="G49" s="36" t="s">
        <v>65</v>
      </c>
      <c r="H49" s="36" t="s">
        <v>664</v>
      </c>
      <c r="I49" s="37"/>
      <c r="J49" s="37"/>
      <c r="K49" s="36" t="s">
        <v>698</v>
      </c>
      <c r="L49" s="17">
        <v>3490</v>
      </c>
      <c r="M49" s="23">
        <v>9001124</v>
      </c>
      <c r="N49" s="171">
        <v>45769</v>
      </c>
      <c r="O49" s="171">
        <v>45778</v>
      </c>
    </row>
    <row r="50" spans="1:15" ht="15" customHeight="1">
      <c r="A50" s="192">
        <v>3232</v>
      </c>
      <c r="B50" s="65" t="s">
        <v>91</v>
      </c>
      <c r="C50" s="193" t="s">
        <v>764</v>
      </c>
      <c r="D50" s="193" t="s">
        <v>59</v>
      </c>
      <c r="E50" s="65" t="s">
        <v>156</v>
      </c>
      <c r="F50" s="133">
        <v>23</v>
      </c>
      <c r="G50" s="193" t="s">
        <v>65</v>
      </c>
      <c r="H50" s="63" t="s">
        <v>176</v>
      </c>
      <c r="I50" s="145"/>
      <c r="J50" s="64"/>
      <c r="K50" s="104" t="s">
        <v>77</v>
      </c>
      <c r="L50" s="192">
        <v>3630</v>
      </c>
      <c r="M50" s="195">
        <v>8702252</v>
      </c>
      <c r="N50" s="26">
        <v>45768</v>
      </c>
      <c r="O50" s="26">
        <v>45775</v>
      </c>
    </row>
    <row r="51" spans="1:15" ht="15" customHeight="1">
      <c r="A51" s="153">
        <v>6000</v>
      </c>
      <c r="B51" s="65" t="s">
        <v>57</v>
      </c>
      <c r="C51" s="154" t="s">
        <v>271</v>
      </c>
      <c r="D51" s="64" t="s">
        <v>141</v>
      </c>
      <c r="E51" s="65" t="s">
        <v>85</v>
      </c>
      <c r="F51" s="133" t="s">
        <v>272</v>
      </c>
      <c r="G51" s="106" t="s">
        <v>0</v>
      </c>
      <c r="H51" s="63" t="s">
        <v>148</v>
      </c>
      <c r="I51" s="145" t="s">
        <v>85</v>
      </c>
      <c r="J51" s="64"/>
      <c r="K51" s="104" t="s">
        <v>181</v>
      </c>
      <c r="L51" s="17">
        <v>8121</v>
      </c>
      <c r="M51" s="155">
        <v>9918913</v>
      </c>
      <c r="N51" s="26">
        <v>45732</v>
      </c>
      <c r="O51" s="196">
        <v>45776</v>
      </c>
    </row>
    <row r="52" spans="1:15" ht="15" customHeight="1">
      <c r="A52" s="105">
        <v>43990.050999999999</v>
      </c>
      <c r="B52" s="65" t="s">
        <v>57</v>
      </c>
      <c r="C52" s="106" t="s">
        <v>296</v>
      </c>
      <c r="D52" s="106" t="s">
        <v>72</v>
      </c>
      <c r="E52" s="65"/>
      <c r="F52" s="133"/>
      <c r="G52" s="106" t="s">
        <v>103</v>
      </c>
      <c r="H52" s="63" t="s">
        <v>350</v>
      </c>
      <c r="I52" s="140" t="s">
        <v>245</v>
      </c>
      <c r="J52" s="64"/>
      <c r="K52" s="104" t="s">
        <v>278</v>
      </c>
      <c r="L52" s="17">
        <v>56615</v>
      </c>
      <c r="M52" s="107">
        <v>9621792</v>
      </c>
      <c r="N52" s="26">
        <v>45734</v>
      </c>
      <c r="O52" s="196">
        <v>45776</v>
      </c>
    </row>
    <row r="53" spans="1:15" ht="15" customHeight="1">
      <c r="A53" s="153">
        <v>27900</v>
      </c>
      <c r="B53" s="65" t="s">
        <v>88</v>
      </c>
      <c r="C53" s="154" t="s">
        <v>385</v>
      </c>
      <c r="D53" s="154" t="s">
        <v>58</v>
      </c>
      <c r="E53" s="65" t="s">
        <v>297</v>
      </c>
      <c r="F53" s="133">
        <v>23</v>
      </c>
      <c r="G53" s="154" t="s">
        <v>30</v>
      </c>
      <c r="H53" s="63" t="s">
        <v>31</v>
      </c>
      <c r="I53" s="172" t="s">
        <v>90</v>
      </c>
      <c r="J53" s="173"/>
      <c r="K53" s="104" t="s">
        <v>386</v>
      </c>
      <c r="L53" s="17">
        <v>28674</v>
      </c>
      <c r="M53" s="155">
        <v>9186479</v>
      </c>
      <c r="N53" s="196">
        <v>45747</v>
      </c>
      <c r="O53" s="196">
        <v>45777</v>
      </c>
    </row>
    <row r="54" spans="1:15" ht="15" customHeight="1">
      <c r="A54" s="192">
        <v>5250</v>
      </c>
      <c r="B54" s="65" t="s">
        <v>88</v>
      </c>
      <c r="C54" s="193" t="s">
        <v>494</v>
      </c>
      <c r="D54" s="193" t="s">
        <v>141</v>
      </c>
      <c r="E54" s="65" t="s">
        <v>227</v>
      </c>
      <c r="F54" s="133">
        <v>48</v>
      </c>
      <c r="G54" s="193" t="s">
        <v>0</v>
      </c>
      <c r="H54" s="63" t="s">
        <v>5</v>
      </c>
      <c r="I54" s="194" t="s">
        <v>495</v>
      </c>
      <c r="J54" s="64"/>
      <c r="K54" s="174" t="s">
        <v>201</v>
      </c>
      <c r="L54" s="17">
        <v>5354</v>
      </c>
      <c r="M54" s="195">
        <v>8989214</v>
      </c>
      <c r="N54" s="196">
        <v>45756</v>
      </c>
      <c r="O54" s="196">
        <v>45777</v>
      </c>
    </row>
    <row r="55" spans="1:15" ht="15" customHeight="1">
      <c r="A55" s="192">
        <v>2995</v>
      </c>
      <c r="B55" s="65" t="s">
        <v>88</v>
      </c>
      <c r="C55" s="193" t="s">
        <v>766</v>
      </c>
      <c r="D55" s="193" t="s">
        <v>59</v>
      </c>
      <c r="E55" s="65" t="s">
        <v>767</v>
      </c>
      <c r="F55" s="133">
        <v>16</v>
      </c>
      <c r="G55" s="193" t="s">
        <v>65</v>
      </c>
      <c r="H55" s="63" t="s">
        <v>176</v>
      </c>
      <c r="I55" s="192"/>
      <c r="J55" s="64"/>
      <c r="K55" s="104" t="s">
        <v>768</v>
      </c>
      <c r="L55" s="17">
        <v>3151</v>
      </c>
      <c r="M55" s="195">
        <v>8230596</v>
      </c>
      <c r="N55" s="26">
        <v>45768</v>
      </c>
      <c r="O55" s="196">
        <v>45777</v>
      </c>
    </row>
    <row r="56" spans="1:15" ht="15" customHeight="1">
      <c r="A56" s="105">
        <v>45000</v>
      </c>
      <c r="B56" s="65" t="s">
        <v>88</v>
      </c>
      <c r="C56" s="106" t="s">
        <v>332</v>
      </c>
      <c r="D56" s="106" t="s">
        <v>72</v>
      </c>
      <c r="E56" s="65"/>
      <c r="F56" s="133"/>
      <c r="G56" s="106" t="s">
        <v>110</v>
      </c>
      <c r="H56" s="63" t="s">
        <v>127</v>
      </c>
      <c r="I56" s="140" t="s">
        <v>102</v>
      </c>
      <c r="J56" s="64"/>
      <c r="K56" s="104" t="s">
        <v>333</v>
      </c>
      <c r="L56" s="17">
        <v>53565</v>
      </c>
      <c r="M56" s="107">
        <v>9328522</v>
      </c>
      <c r="N56" s="26">
        <v>45742</v>
      </c>
      <c r="O56" s="278">
        <v>45778</v>
      </c>
    </row>
    <row r="57" spans="1:15" ht="15" customHeight="1">
      <c r="A57" s="153">
        <v>26300</v>
      </c>
      <c r="B57" s="65" t="s">
        <v>88</v>
      </c>
      <c r="C57" s="154" t="s">
        <v>396</v>
      </c>
      <c r="D57" s="154" t="s">
        <v>58</v>
      </c>
      <c r="E57" s="65" t="s">
        <v>78</v>
      </c>
      <c r="F57" s="133">
        <v>40</v>
      </c>
      <c r="G57" s="154" t="s">
        <v>17</v>
      </c>
      <c r="H57" s="63" t="s">
        <v>520</v>
      </c>
      <c r="I57" s="172" t="s">
        <v>93</v>
      </c>
      <c r="J57" s="173"/>
      <c r="K57" s="174" t="s">
        <v>397</v>
      </c>
      <c r="L57" s="17">
        <v>27101</v>
      </c>
      <c r="M57" s="155">
        <v>9257058</v>
      </c>
      <c r="N57" s="196">
        <v>45750</v>
      </c>
      <c r="O57" s="278">
        <v>45778</v>
      </c>
    </row>
    <row r="58" spans="1:15" ht="15" customHeight="1">
      <c r="A58" s="192">
        <v>2133</v>
      </c>
      <c r="B58" s="65" t="s">
        <v>57</v>
      </c>
      <c r="C58" s="193" t="s">
        <v>497</v>
      </c>
      <c r="D58" s="193" t="s">
        <v>60</v>
      </c>
      <c r="E58" s="65" t="s">
        <v>113</v>
      </c>
      <c r="F58" s="133">
        <v>11</v>
      </c>
      <c r="G58" s="193" t="s">
        <v>111</v>
      </c>
      <c r="H58" s="63" t="s">
        <v>578</v>
      </c>
      <c r="I58" s="194" t="s">
        <v>498</v>
      </c>
      <c r="J58" s="64"/>
      <c r="K58" s="174" t="s">
        <v>509</v>
      </c>
      <c r="L58" s="17">
        <v>2649</v>
      </c>
      <c r="M58" s="195">
        <v>7612498</v>
      </c>
      <c r="N58" s="196">
        <v>45756</v>
      </c>
      <c r="O58" s="196">
        <v>45778</v>
      </c>
    </row>
    <row r="59" spans="1:15" ht="15" customHeight="1">
      <c r="A59" s="153">
        <v>4905</v>
      </c>
      <c r="B59" s="65" t="s">
        <v>88</v>
      </c>
      <c r="C59" s="154" t="s">
        <v>640</v>
      </c>
      <c r="D59" s="154" t="s">
        <v>141</v>
      </c>
      <c r="E59" s="65" t="s">
        <v>641</v>
      </c>
      <c r="F59" s="133"/>
      <c r="G59" s="154" t="s">
        <v>65</v>
      </c>
      <c r="H59" s="63" t="s">
        <v>664</v>
      </c>
      <c r="I59" s="172" t="s">
        <v>642</v>
      </c>
      <c r="J59" s="64"/>
      <c r="K59" s="104" t="s">
        <v>643</v>
      </c>
      <c r="L59" s="17">
        <v>5330</v>
      </c>
      <c r="M59" s="155">
        <v>8866022</v>
      </c>
      <c r="N59" s="26">
        <v>45764</v>
      </c>
      <c r="O59" s="196">
        <v>45778</v>
      </c>
    </row>
    <row r="60" spans="1:15" ht="15" customHeight="1">
      <c r="A60" s="192">
        <v>3500</v>
      </c>
      <c r="B60" s="65" t="s">
        <v>88</v>
      </c>
      <c r="C60" s="193" t="s">
        <v>765</v>
      </c>
      <c r="D60" s="193" t="s">
        <v>141</v>
      </c>
      <c r="E60" s="65" t="s">
        <v>387</v>
      </c>
      <c r="F60" s="133">
        <v>49</v>
      </c>
      <c r="G60" s="193" t="s">
        <v>65</v>
      </c>
      <c r="H60" s="63" t="s">
        <v>176</v>
      </c>
      <c r="I60" s="235"/>
      <c r="J60" s="64"/>
      <c r="K60" s="104" t="s">
        <v>628</v>
      </c>
      <c r="L60" s="192">
        <v>3733</v>
      </c>
      <c r="M60" s="195">
        <v>8744224</v>
      </c>
      <c r="N60" s="26">
        <v>45768</v>
      </c>
      <c r="O60" s="196">
        <v>45778</v>
      </c>
    </row>
    <row r="61" spans="1:15" ht="15" customHeight="1">
      <c r="A61" s="192">
        <v>5160</v>
      </c>
      <c r="B61" s="65" t="s">
        <v>88</v>
      </c>
      <c r="C61" s="193" t="s">
        <v>772</v>
      </c>
      <c r="D61" s="193" t="s">
        <v>60</v>
      </c>
      <c r="E61" s="65" t="s">
        <v>113</v>
      </c>
      <c r="F61" s="133">
        <v>11</v>
      </c>
      <c r="G61" s="193" t="s">
        <v>65</v>
      </c>
      <c r="H61" s="63" t="s">
        <v>176</v>
      </c>
      <c r="I61" s="192"/>
      <c r="J61" s="64"/>
      <c r="K61" s="108" t="s">
        <v>626</v>
      </c>
      <c r="L61" s="17">
        <v>6206</v>
      </c>
      <c r="M61" s="195">
        <v>9142904</v>
      </c>
      <c r="N61" s="26">
        <v>45769</v>
      </c>
      <c r="O61" s="196">
        <v>45778</v>
      </c>
    </row>
    <row r="62" spans="1:15" ht="15" customHeight="1">
      <c r="A62" s="192">
        <v>5496</v>
      </c>
      <c r="B62" s="65" t="s">
        <v>88</v>
      </c>
      <c r="C62" s="193" t="s">
        <v>499</v>
      </c>
      <c r="D62" s="193" t="s">
        <v>141</v>
      </c>
      <c r="E62" s="65" t="s">
        <v>388</v>
      </c>
      <c r="F62" s="133">
        <v>64</v>
      </c>
      <c r="G62" s="193" t="s">
        <v>65</v>
      </c>
      <c r="H62" s="63" t="s">
        <v>176</v>
      </c>
      <c r="I62" s="192"/>
      <c r="J62" s="64"/>
      <c r="K62" s="104" t="s">
        <v>77</v>
      </c>
      <c r="L62" s="17">
        <v>7154</v>
      </c>
      <c r="M62" s="195">
        <v>9598878</v>
      </c>
      <c r="N62" s="26">
        <v>45771</v>
      </c>
      <c r="O62" s="196">
        <v>45778</v>
      </c>
    </row>
    <row r="63" spans="1:15" ht="15" customHeight="1">
      <c r="A63" s="105">
        <v>52032.995999999999</v>
      </c>
      <c r="B63" s="65" t="s">
        <v>88</v>
      </c>
      <c r="C63" s="106" t="s">
        <v>302</v>
      </c>
      <c r="D63" s="106" t="s">
        <v>72</v>
      </c>
      <c r="E63" s="65"/>
      <c r="F63" s="133"/>
      <c r="G63" s="106" t="s">
        <v>110</v>
      </c>
      <c r="H63" s="63" t="s">
        <v>127</v>
      </c>
      <c r="I63" s="140"/>
      <c r="J63" s="64"/>
      <c r="K63" s="104" t="s">
        <v>172</v>
      </c>
      <c r="L63" s="17">
        <v>57282</v>
      </c>
      <c r="M63" s="107">
        <v>9460083</v>
      </c>
      <c r="N63" s="26">
        <v>45736</v>
      </c>
      <c r="O63" s="278">
        <v>45779</v>
      </c>
    </row>
    <row r="64" spans="1:15" ht="15" customHeight="1">
      <c r="A64" s="153">
        <v>18000</v>
      </c>
      <c r="B64" s="65" t="s">
        <v>108</v>
      </c>
      <c r="C64" s="154" t="s">
        <v>399</v>
      </c>
      <c r="D64" s="154" t="s">
        <v>72</v>
      </c>
      <c r="E64" s="65"/>
      <c r="F64" s="133"/>
      <c r="G64" s="154" t="s">
        <v>173</v>
      </c>
      <c r="H64" s="63" t="s">
        <v>521</v>
      </c>
      <c r="I64" s="172" t="s">
        <v>336</v>
      </c>
      <c r="J64" s="173"/>
      <c r="K64" s="174" t="s">
        <v>400</v>
      </c>
      <c r="L64" s="17">
        <v>28510</v>
      </c>
      <c r="M64" s="155">
        <v>9312327</v>
      </c>
      <c r="N64" s="196">
        <v>45752</v>
      </c>
      <c r="O64" s="278">
        <v>45779</v>
      </c>
    </row>
    <row r="65" spans="1:15" ht="15" customHeight="1">
      <c r="A65" s="192">
        <v>5183.7002000000002</v>
      </c>
      <c r="B65" s="65" t="s">
        <v>294</v>
      </c>
      <c r="C65" s="193" t="s">
        <v>504</v>
      </c>
      <c r="D65" s="193" t="s">
        <v>141</v>
      </c>
      <c r="E65" s="65" t="s">
        <v>227</v>
      </c>
      <c r="F65" s="133" t="s">
        <v>505</v>
      </c>
      <c r="G65" s="193" t="s">
        <v>65</v>
      </c>
      <c r="H65" s="280" t="s">
        <v>87</v>
      </c>
      <c r="I65" s="194" t="s">
        <v>398</v>
      </c>
      <c r="J65" s="64"/>
      <c r="K65" s="174" t="s">
        <v>513</v>
      </c>
      <c r="L65" s="17">
        <v>5659</v>
      </c>
      <c r="M65" s="195">
        <v>8959219</v>
      </c>
      <c r="N65" s="196">
        <v>45760</v>
      </c>
      <c r="O65" s="278">
        <v>45779</v>
      </c>
    </row>
    <row r="66" spans="1:15" ht="15" customHeight="1">
      <c r="A66" s="153">
        <v>6000</v>
      </c>
      <c r="B66" s="65" t="s">
        <v>91</v>
      </c>
      <c r="C66" s="154" t="s">
        <v>645</v>
      </c>
      <c r="D66" s="154" t="s">
        <v>60</v>
      </c>
      <c r="E66" s="65" t="s">
        <v>113</v>
      </c>
      <c r="F66" s="133">
        <v>11</v>
      </c>
      <c r="G66" s="154" t="s">
        <v>65</v>
      </c>
      <c r="H66" s="63" t="s">
        <v>189</v>
      </c>
      <c r="I66" s="172"/>
      <c r="J66" s="64"/>
      <c r="K66" s="108" t="s">
        <v>646</v>
      </c>
      <c r="L66" s="17">
        <v>8141</v>
      </c>
      <c r="M66" s="155">
        <v>9942419</v>
      </c>
      <c r="N66" s="26">
        <v>45766</v>
      </c>
      <c r="O66" s="278">
        <v>45779</v>
      </c>
    </row>
    <row r="67" spans="1:15" ht="15" customHeight="1">
      <c r="A67" s="192">
        <v>3019.3600999999999</v>
      </c>
      <c r="B67" s="65" t="s">
        <v>88</v>
      </c>
      <c r="C67" s="193" t="s">
        <v>500</v>
      </c>
      <c r="D67" s="193" t="s">
        <v>141</v>
      </c>
      <c r="E67" s="65" t="s">
        <v>227</v>
      </c>
      <c r="F67" s="133">
        <v>48</v>
      </c>
      <c r="G67" s="193" t="s">
        <v>65</v>
      </c>
      <c r="H67" s="63" t="s">
        <v>588</v>
      </c>
      <c r="I67" s="194" t="s">
        <v>200</v>
      </c>
      <c r="J67" s="64"/>
      <c r="K67" s="174" t="s">
        <v>510</v>
      </c>
      <c r="L67" s="17">
        <v>3197</v>
      </c>
      <c r="M67" s="195">
        <v>8871194</v>
      </c>
      <c r="N67" s="196">
        <v>45759</v>
      </c>
      <c r="O67" s="278">
        <v>45780</v>
      </c>
    </row>
    <row r="68" spans="1:15" ht="15" customHeight="1">
      <c r="A68" s="153">
        <v>3296</v>
      </c>
      <c r="B68" s="65" t="s">
        <v>91</v>
      </c>
      <c r="C68" s="154" t="s">
        <v>629</v>
      </c>
      <c r="D68" s="154" t="s">
        <v>59</v>
      </c>
      <c r="E68" s="65" t="s">
        <v>156</v>
      </c>
      <c r="F68" s="133"/>
      <c r="G68" s="154" t="s">
        <v>65</v>
      </c>
      <c r="H68" s="63" t="s">
        <v>176</v>
      </c>
      <c r="I68" s="172" t="s">
        <v>295</v>
      </c>
      <c r="J68" s="64"/>
      <c r="K68" s="104" t="s">
        <v>270</v>
      </c>
      <c r="L68" s="17">
        <v>3757</v>
      </c>
      <c r="M68" s="155">
        <v>8943416</v>
      </c>
      <c r="N68" s="26">
        <v>45762</v>
      </c>
      <c r="O68" s="278">
        <v>45780</v>
      </c>
    </row>
    <row r="69" spans="1:15" ht="15" customHeight="1">
      <c r="A69" s="153">
        <v>6000</v>
      </c>
      <c r="B69" s="65" t="s">
        <v>91</v>
      </c>
      <c r="C69" s="154" t="s">
        <v>653</v>
      </c>
      <c r="D69" s="154" t="s">
        <v>60</v>
      </c>
      <c r="E69" s="65" t="s">
        <v>61</v>
      </c>
      <c r="F69" s="133">
        <v>0</v>
      </c>
      <c r="G69" s="154" t="s">
        <v>65</v>
      </c>
      <c r="H69" s="63" t="s">
        <v>412</v>
      </c>
      <c r="I69" s="172"/>
      <c r="J69" s="64"/>
      <c r="K69" s="104" t="s">
        <v>630</v>
      </c>
      <c r="L69" s="17">
        <v>7240</v>
      </c>
      <c r="M69" s="155">
        <v>9618719</v>
      </c>
      <c r="N69" s="26">
        <v>45767</v>
      </c>
      <c r="O69" s="278">
        <v>45780</v>
      </c>
    </row>
    <row r="70" spans="1:15" ht="15" customHeight="1">
      <c r="A70" s="192">
        <v>5500</v>
      </c>
      <c r="B70" s="65" t="s">
        <v>91</v>
      </c>
      <c r="C70" s="193" t="s">
        <v>342</v>
      </c>
      <c r="D70" s="193" t="s">
        <v>60</v>
      </c>
      <c r="E70" s="65" t="s">
        <v>84</v>
      </c>
      <c r="F70" s="133">
        <v>6</v>
      </c>
      <c r="G70" s="193" t="s">
        <v>65</v>
      </c>
      <c r="H70" s="77" t="s">
        <v>1011</v>
      </c>
      <c r="I70" s="145"/>
      <c r="J70" s="64"/>
      <c r="K70" s="104" t="s">
        <v>343</v>
      </c>
      <c r="L70" s="192">
        <v>6304</v>
      </c>
      <c r="M70" s="195">
        <v>9868819</v>
      </c>
      <c r="N70" s="26">
        <v>45769</v>
      </c>
      <c r="O70" s="278">
        <v>45780</v>
      </c>
    </row>
    <row r="71" spans="1:15" ht="15" customHeight="1">
      <c r="A71" s="192">
        <v>3072</v>
      </c>
      <c r="B71" s="65" t="s">
        <v>88</v>
      </c>
      <c r="C71" s="193" t="s">
        <v>777</v>
      </c>
      <c r="D71" s="193" t="s">
        <v>141</v>
      </c>
      <c r="E71" s="65"/>
      <c r="F71" s="133"/>
      <c r="G71" s="193" t="s">
        <v>65</v>
      </c>
      <c r="H71" s="63" t="s">
        <v>176</v>
      </c>
      <c r="I71" s="192"/>
      <c r="J71" s="64"/>
      <c r="K71" s="104" t="s">
        <v>623</v>
      </c>
      <c r="L71" s="17">
        <v>3346</v>
      </c>
      <c r="M71" s="195">
        <v>8332796</v>
      </c>
      <c r="N71" s="26">
        <v>45770</v>
      </c>
      <c r="O71" s="278">
        <v>45780</v>
      </c>
    </row>
    <row r="72" spans="1:15" ht="15" customHeight="1">
      <c r="A72" s="192">
        <v>26500.471000000001</v>
      </c>
      <c r="B72" s="65" t="s">
        <v>88</v>
      </c>
      <c r="C72" s="193" t="s">
        <v>770</v>
      </c>
      <c r="D72" s="193" t="s">
        <v>762</v>
      </c>
      <c r="E72" s="65"/>
      <c r="F72" s="133"/>
      <c r="G72" s="193" t="s">
        <v>65</v>
      </c>
      <c r="H72" s="63" t="s">
        <v>36</v>
      </c>
      <c r="I72" s="192" t="s">
        <v>118</v>
      </c>
      <c r="J72" s="64"/>
      <c r="K72" s="104" t="s">
        <v>771</v>
      </c>
      <c r="L72" s="17">
        <v>27209</v>
      </c>
      <c r="M72" s="195">
        <v>9110339</v>
      </c>
      <c r="N72" s="26">
        <v>45769</v>
      </c>
      <c r="O72" s="278">
        <v>45781</v>
      </c>
    </row>
    <row r="73" spans="1:15" s="223" customFormat="1">
      <c r="A73" s="222"/>
      <c r="B73" s="84"/>
      <c r="C73" s="219"/>
      <c r="D73" s="219"/>
      <c r="E73" s="84"/>
      <c r="F73" s="129"/>
      <c r="G73" s="219"/>
      <c r="H73" s="84"/>
      <c r="I73" s="220"/>
      <c r="J73" s="83"/>
      <c r="K73" s="211"/>
      <c r="L73" s="62"/>
      <c r="M73" s="221"/>
      <c r="N73" s="212"/>
      <c r="O73" s="197"/>
    </row>
    <row r="74" spans="1:15" ht="19.5">
      <c r="A74" s="312" t="s">
        <v>48</v>
      </c>
      <c r="B74" s="312"/>
      <c r="C74" s="313">
        <f>SUM(Таблица2[Volume, tons])</f>
        <v>1295585.5782999999</v>
      </c>
      <c r="D74" s="313"/>
      <c r="E74"/>
      <c r="F74" s="92"/>
      <c r="K74"/>
      <c r="L74" s="139"/>
    </row>
    <row r="75" spans="1:15" ht="18">
      <c r="A75" s="312" t="s">
        <v>27</v>
      </c>
      <c r="B75" s="312"/>
      <c r="C75" s="314" t="s">
        <v>515</v>
      </c>
      <c r="D75" s="314"/>
      <c r="E75" s="7"/>
      <c r="F75" s="93"/>
      <c r="G75" s="58"/>
      <c r="K75"/>
      <c r="L75" s="139"/>
    </row>
    <row r="76" spans="1:15">
      <c r="B76"/>
      <c r="C76" s="6"/>
      <c r="D76"/>
      <c r="E76"/>
      <c r="F76" s="101"/>
      <c r="G76" s="61"/>
      <c r="K76"/>
      <c r="L76" s="139"/>
    </row>
    <row r="77" spans="1:15">
      <c r="A77" s="316"/>
      <c r="B77" s="317"/>
      <c r="C77" s="10" t="s">
        <v>999</v>
      </c>
      <c r="D77" s="10" t="s">
        <v>668</v>
      </c>
      <c r="E77" s="11" t="s">
        <v>29</v>
      </c>
      <c r="K77"/>
      <c r="L77" s="139"/>
    </row>
    <row r="78" spans="1:15">
      <c r="A78" s="320" t="s">
        <v>28</v>
      </c>
      <c r="B78" s="320"/>
      <c r="C78" s="11">
        <v>69</v>
      </c>
      <c r="D78" s="11">
        <v>87</v>
      </c>
      <c r="E78" s="12" t="s">
        <v>1012</v>
      </c>
      <c r="G78" s="146"/>
      <c r="K78"/>
      <c r="L78" s="139"/>
    </row>
    <row r="79" spans="1:15">
      <c r="A79" s="318" t="s">
        <v>45</v>
      </c>
      <c r="B79" s="318"/>
      <c r="C79" s="91">
        <v>36</v>
      </c>
      <c r="D79" s="91">
        <v>42</v>
      </c>
      <c r="E79" s="13" t="s">
        <v>1013</v>
      </c>
      <c r="G79" s="58"/>
      <c r="K79"/>
      <c r="L79" s="139"/>
    </row>
    <row r="80" spans="1:15">
      <c r="A80" s="319" t="s">
        <v>44</v>
      </c>
      <c r="B80" s="319"/>
      <c r="C80" s="91">
        <v>24</v>
      </c>
      <c r="D80" s="91">
        <v>34</v>
      </c>
      <c r="E80" s="13" t="s">
        <v>1014</v>
      </c>
      <c r="K80"/>
      <c r="L80" s="139"/>
    </row>
    <row r="81" spans="1:14">
      <c r="A81" s="318" t="s">
        <v>46</v>
      </c>
      <c r="B81" s="318"/>
      <c r="C81" s="91">
        <v>6</v>
      </c>
      <c r="D81" s="91">
        <v>2</v>
      </c>
      <c r="E81" s="13" t="s">
        <v>803</v>
      </c>
      <c r="K81"/>
      <c r="L81" s="139"/>
      <c r="M81"/>
      <c r="N81"/>
    </row>
    <row r="82" spans="1:14">
      <c r="A82" s="318" t="s">
        <v>47</v>
      </c>
      <c r="B82" s="318"/>
      <c r="C82" s="91">
        <v>3</v>
      </c>
      <c r="D82" s="91">
        <v>9</v>
      </c>
      <c r="E82" s="13" t="s">
        <v>1013</v>
      </c>
      <c r="K82"/>
      <c r="L82" s="139"/>
      <c r="M82"/>
      <c r="N82"/>
    </row>
    <row r="83" spans="1:14">
      <c r="D83" s="2"/>
      <c r="M83"/>
      <c r="N83"/>
    </row>
    <row r="85" spans="1:14">
      <c r="C85" s="2" t="s">
        <v>66</v>
      </c>
      <c r="D85" s="2" t="s">
        <v>100</v>
      </c>
      <c r="E85" s="2" t="s">
        <v>67</v>
      </c>
      <c r="K85"/>
      <c r="L85" s="139"/>
      <c r="M85"/>
      <c r="N85"/>
    </row>
    <row r="86" spans="1:14">
      <c r="C86" s="2">
        <v>47</v>
      </c>
      <c r="D86" s="4">
        <v>1709682</v>
      </c>
      <c r="E86" s="2">
        <v>85</v>
      </c>
      <c r="F86" s="19"/>
      <c r="K86"/>
      <c r="L86" s="139"/>
      <c r="M86"/>
      <c r="N86"/>
    </row>
    <row r="87" spans="1:14">
      <c r="A87" s="249"/>
      <c r="B87"/>
      <c r="C87" s="2">
        <v>48</v>
      </c>
      <c r="D87" s="4">
        <v>1402005</v>
      </c>
      <c r="E87" s="2">
        <v>62</v>
      </c>
      <c r="F87" s="19"/>
      <c r="G87"/>
      <c r="K87"/>
      <c r="L87" s="139"/>
      <c r="M87"/>
      <c r="N87"/>
    </row>
    <row r="88" spans="1:14">
      <c r="A88" s="249"/>
      <c r="B88"/>
      <c r="C88" s="2">
        <v>49</v>
      </c>
      <c r="D88" s="4">
        <v>1871511</v>
      </c>
      <c r="E88" s="2">
        <v>86</v>
      </c>
      <c r="F88" s="19"/>
      <c r="G88"/>
      <c r="K88"/>
      <c r="L88" s="139"/>
      <c r="M88"/>
      <c r="N88"/>
    </row>
    <row r="89" spans="1:14">
      <c r="A89" s="249"/>
      <c r="B89"/>
      <c r="C89" s="2">
        <v>50</v>
      </c>
      <c r="D89" s="4">
        <v>1945951</v>
      </c>
      <c r="E89" s="2">
        <v>91</v>
      </c>
      <c r="F89" s="19"/>
      <c r="G89"/>
      <c r="K89"/>
      <c r="L89" s="139"/>
      <c r="M89"/>
      <c r="N89"/>
    </row>
    <row r="90" spans="1:14">
      <c r="A90" s="249"/>
      <c r="B90"/>
      <c r="C90" s="2">
        <v>51</v>
      </c>
      <c r="D90" s="4">
        <v>2221972</v>
      </c>
      <c r="E90" s="2">
        <v>82</v>
      </c>
      <c r="F90" s="19"/>
      <c r="G90"/>
      <c r="K90"/>
      <c r="L90" s="139"/>
      <c r="M90"/>
      <c r="N90"/>
    </row>
    <row r="91" spans="1:14">
      <c r="A91" s="249"/>
      <c r="B91"/>
      <c r="C91" s="2">
        <v>52</v>
      </c>
      <c r="D91" s="4">
        <v>1578840</v>
      </c>
      <c r="E91" s="2">
        <v>75</v>
      </c>
      <c r="F91" s="19"/>
      <c r="G91"/>
      <c r="K91"/>
      <c r="L91" s="139"/>
      <c r="M91"/>
      <c r="N91"/>
    </row>
    <row r="92" spans="1:14">
      <c r="A92" s="249"/>
      <c r="B92"/>
      <c r="C92" s="2">
        <v>1</v>
      </c>
      <c r="D92" s="4">
        <v>1738342</v>
      </c>
      <c r="E92" s="2">
        <v>76</v>
      </c>
      <c r="F92" s="19"/>
      <c r="G92"/>
      <c r="K92"/>
      <c r="L92" s="139"/>
      <c r="M92"/>
      <c r="N92"/>
    </row>
    <row r="93" spans="1:14">
      <c r="A93" s="249"/>
      <c r="B93"/>
      <c r="C93" s="2">
        <v>2</v>
      </c>
      <c r="D93" s="4">
        <v>1776286</v>
      </c>
      <c r="E93" s="2">
        <v>80</v>
      </c>
      <c r="F93" s="19"/>
      <c r="G93"/>
      <c r="K93"/>
      <c r="L93" s="139"/>
      <c r="M93"/>
      <c r="N93"/>
    </row>
    <row r="94" spans="1:14">
      <c r="A94" s="249"/>
      <c r="B94"/>
      <c r="C94" s="2">
        <v>3</v>
      </c>
      <c r="D94" s="4">
        <v>1095260</v>
      </c>
      <c r="E94" s="2">
        <v>58</v>
      </c>
      <c r="F94" s="19"/>
      <c r="G94"/>
      <c r="K94"/>
      <c r="L94" s="139"/>
      <c r="M94"/>
      <c r="N94"/>
    </row>
    <row r="95" spans="1:14">
      <c r="A95" s="249"/>
      <c r="B95"/>
      <c r="C95" s="2">
        <v>4</v>
      </c>
      <c r="D95" s="4">
        <v>1831529</v>
      </c>
      <c r="E95" s="2">
        <v>81</v>
      </c>
      <c r="F95" s="19"/>
      <c r="G95"/>
      <c r="K95"/>
      <c r="L95" s="139"/>
      <c r="M95"/>
      <c r="N95"/>
    </row>
    <row r="96" spans="1:14">
      <c r="A96" s="249"/>
      <c r="B96"/>
      <c r="C96" s="2">
        <v>5</v>
      </c>
      <c r="D96" s="4">
        <v>1409999</v>
      </c>
      <c r="E96" s="2">
        <v>86</v>
      </c>
      <c r="F96" s="19"/>
      <c r="G96"/>
      <c r="K96"/>
      <c r="L96" s="139"/>
      <c r="M96"/>
      <c r="N96"/>
    </row>
    <row r="97" spans="1:14">
      <c r="A97" s="249"/>
      <c r="B97"/>
      <c r="C97" s="2">
        <v>6</v>
      </c>
      <c r="D97" s="20">
        <v>1581747</v>
      </c>
      <c r="E97" s="2">
        <v>72</v>
      </c>
      <c r="F97" s="19"/>
      <c r="G97"/>
      <c r="K97"/>
      <c r="L97" s="139"/>
      <c r="M97"/>
      <c r="N97"/>
    </row>
    <row r="98" spans="1:14">
      <c r="A98" s="249"/>
      <c r="B98"/>
      <c r="C98" s="2">
        <v>7</v>
      </c>
      <c r="D98" s="4">
        <v>1545263</v>
      </c>
      <c r="E98" s="2">
        <v>87</v>
      </c>
      <c r="F98" s="19"/>
      <c r="G98"/>
      <c r="K98"/>
      <c r="L98" s="139"/>
      <c r="M98"/>
      <c r="N98"/>
    </row>
    <row r="99" spans="1:14">
      <c r="A99" s="249"/>
      <c r="B99"/>
      <c r="C99" s="2">
        <v>8</v>
      </c>
      <c r="D99" s="4">
        <v>1533714</v>
      </c>
      <c r="E99" s="2">
        <v>77</v>
      </c>
      <c r="F99" s="19"/>
      <c r="G99"/>
      <c r="K99"/>
      <c r="L99" s="139"/>
      <c r="M99"/>
      <c r="N99"/>
    </row>
    <row r="100" spans="1:14">
      <c r="A100" s="249"/>
      <c r="B100"/>
      <c r="C100" s="2">
        <v>9</v>
      </c>
      <c r="D100" s="4">
        <v>1899362</v>
      </c>
      <c r="E100" s="2">
        <v>93</v>
      </c>
      <c r="F100" s="76"/>
      <c r="G100"/>
      <c r="K100"/>
      <c r="L100" s="139"/>
      <c r="M100"/>
      <c r="N100"/>
    </row>
    <row r="101" spans="1:14">
      <c r="A101" s="249"/>
      <c r="B101"/>
      <c r="C101" s="2">
        <v>10</v>
      </c>
      <c r="D101" s="30">
        <v>1477805</v>
      </c>
      <c r="E101" s="2">
        <v>80</v>
      </c>
      <c r="F101" s="19"/>
      <c r="G101"/>
      <c r="K101"/>
      <c r="L101" s="139"/>
      <c r="M101"/>
      <c r="N101"/>
    </row>
    <row r="102" spans="1:14">
      <c r="A102" s="249"/>
      <c r="B102"/>
      <c r="C102" s="2">
        <v>11</v>
      </c>
      <c r="D102" s="4">
        <v>1289319</v>
      </c>
      <c r="E102" s="2">
        <v>79</v>
      </c>
      <c r="F102" s="19"/>
      <c r="G102"/>
      <c r="K102"/>
      <c r="L102" s="139"/>
      <c r="M102"/>
      <c r="N102"/>
    </row>
    <row r="103" spans="1:14">
      <c r="C103" s="2">
        <v>12</v>
      </c>
      <c r="D103" s="4">
        <v>1384877</v>
      </c>
      <c r="E103" s="2">
        <v>75</v>
      </c>
      <c r="F103" s="19"/>
      <c r="G103"/>
      <c r="K103"/>
      <c r="L103" s="139"/>
      <c r="M103"/>
      <c r="N103"/>
    </row>
    <row r="104" spans="1:14">
      <c r="C104" s="2">
        <v>13</v>
      </c>
      <c r="D104" s="4">
        <v>1607113</v>
      </c>
      <c r="E104" s="2">
        <v>99</v>
      </c>
      <c r="G104"/>
      <c r="K104"/>
      <c r="L104" s="139"/>
      <c r="M104"/>
      <c r="N104"/>
    </row>
    <row r="105" spans="1:14">
      <c r="C105" s="2">
        <v>14</v>
      </c>
      <c r="D105" s="4">
        <v>1149369</v>
      </c>
      <c r="E105" s="2">
        <v>69</v>
      </c>
      <c r="G105"/>
      <c r="K105"/>
      <c r="L105" s="139"/>
      <c r="M105"/>
      <c r="N105"/>
    </row>
    <row r="106" spans="1:14">
      <c r="C106" s="2">
        <v>15</v>
      </c>
      <c r="D106" s="4">
        <v>1383979</v>
      </c>
      <c r="E106" s="2">
        <v>85</v>
      </c>
      <c r="M106"/>
      <c r="N106"/>
    </row>
    <row r="107" spans="1:14">
      <c r="C107" s="2">
        <v>16</v>
      </c>
      <c r="D107" s="4">
        <v>1497765</v>
      </c>
      <c r="E107" s="2">
        <v>103</v>
      </c>
      <c r="M107"/>
      <c r="N107"/>
    </row>
    <row r="108" spans="1:14">
      <c r="C108" s="2">
        <v>17</v>
      </c>
      <c r="D108" s="4">
        <v>1784651</v>
      </c>
      <c r="E108" s="2">
        <v>87</v>
      </c>
      <c r="M108"/>
      <c r="N108"/>
    </row>
    <row r="109" spans="1:14">
      <c r="C109" s="2">
        <v>18</v>
      </c>
      <c r="D109" s="4">
        <v>1295586</v>
      </c>
      <c r="E109" s="2">
        <v>69</v>
      </c>
      <c r="M109"/>
      <c r="N109"/>
    </row>
    <row r="110" spans="1:14">
      <c r="M110"/>
      <c r="N110"/>
    </row>
    <row r="111" spans="1:14">
      <c r="M111"/>
      <c r="N111"/>
    </row>
    <row r="114" spans="1:14">
      <c r="B114" s="42"/>
      <c r="C114" s="5" t="s">
        <v>143</v>
      </c>
      <c r="D114" s="2" t="s">
        <v>150</v>
      </c>
      <c r="G114"/>
      <c r="K114"/>
      <c r="L114" s="139"/>
      <c r="M114"/>
      <c r="N114"/>
    </row>
    <row r="115" spans="1:14">
      <c r="A115" s="250"/>
      <c r="B115" s="3" t="s">
        <v>16</v>
      </c>
      <c r="C115" s="30">
        <v>87300</v>
      </c>
      <c r="D115" s="30">
        <v>92300</v>
      </c>
      <c r="E115" s="43"/>
      <c r="F115" s="43"/>
      <c r="G115"/>
      <c r="K115"/>
      <c r="L115" s="139"/>
      <c r="M115"/>
      <c r="N115"/>
    </row>
    <row r="116" spans="1:14">
      <c r="A116" s="250"/>
      <c r="B116" s="3" t="s">
        <v>12</v>
      </c>
      <c r="C116" s="30">
        <v>124822</v>
      </c>
      <c r="D116" s="30">
        <v>58900</v>
      </c>
      <c r="E116" s="43"/>
      <c r="F116" s="43"/>
      <c r="G116"/>
      <c r="K116"/>
      <c r="L116" s="139"/>
      <c r="M116"/>
      <c r="N116"/>
    </row>
    <row r="117" spans="1:14">
      <c r="A117" s="250"/>
      <c r="B117" s="2" t="s">
        <v>65</v>
      </c>
      <c r="C117" s="30">
        <v>405259</v>
      </c>
      <c r="D117" s="30">
        <v>225496</v>
      </c>
      <c r="E117" s="43"/>
      <c r="F117" s="43"/>
      <c r="G117"/>
      <c r="K117"/>
      <c r="L117" s="139"/>
      <c r="M117"/>
      <c r="N117"/>
    </row>
    <row r="118" spans="1:14">
      <c r="B118" s="2" t="s">
        <v>2</v>
      </c>
      <c r="C118" s="30">
        <v>141500</v>
      </c>
      <c r="D118" s="30">
        <v>16800</v>
      </c>
      <c r="E118" s="43"/>
      <c r="F118" s="43"/>
      <c r="G118"/>
      <c r="K118"/>
      <c r="L118" s="139"/>
      <c r="M118"/>
      <c r="N118"/>
    </row>
    <row r="119" spans="1:14">
      <c r="B119" s="2" t="s">
        <v>1</v>
      </c>
      <c r="C119" s="30">
        <v>126100</v>
      </c>
      <c r="D119" s="30">
        <f>-K109</f>
        <v>0</v>
      </c>
      <c r="E119" s="43"/>
      <c r="F119" s="43"/>
      <c r="G119"/>
      <c r="K119"/>
      <c r="L119" s="139"/>
      <c r="M119"/>
      <c r="N119"/>
    </row>
    <row r="120" spans="1:14">
      <c r="B120" s="2" t="s">
        <v>0</v>
      </c>
      <c r="C120" s="30">
        <v>216800</v>
      </c>
      <c r="D120" s="30">
        <v>202037</v>
      </c>
      <c r="E120" s="43"/>
      <c r="F120" s="43"/>
      <c r="G120"/>
      <c r="K120"/>
      <c r="L120" s="139"/>
      <c r="M120"/>
      <c r="N120"/>
    </row>
    <row r="121" spans="1:14">
      <c r="B121" s="2" t="s">
        <v>15</v>
      </c>
      <c r="C121" s="30">
        <v>13800</v>
      </c>
      <c r="D121" s="30">
        <v>6000</v>
      </c>
      <c r="E121" s="43"/>
      <c r="F121" s="43"/>
      <c r="G121"/>
      <c r="K121"/>
      <c r="L121" s="139"/>
      <c r="M121"/>
      <c r="N121"/>
    </row>
    <row r="122" spans="1:14">
      <c r="B122" s="2" t="s">
        <v>110</v>
      </c>
      <c r="C122" s="30" t="s">
        <v>804</v>
      </c>
      <c r="D122" s="30">
        <v>97033</v>
      </c>
      <c r="E122" s="43"/>
      <c r="F122" s="43"/>
      <c r="G122"/>
      <c r="K122"/>
      <c r="L122" s="139"/>
      <c r="M122"/>
      <c r="N122"/>
    </row>
    <row r="123" spans="1:14">
      <c r="A123" s="249"/>
      <c r="B123"/>
      <c r="C123"/>
      <c r="D123"/>
      <c r="E123" s="43"/>
      <c r="F123" s="43"/>
      <c r="G123"/>
      <c r="K123"/>
      <c r="L123" s="139"/>
      <c r="M123"/>
      <c r="N123"/>
    </row>
  </sheetData>
  <mergeCells count="11">
    <mergeCell ref="A77:B77"/>
    <mergeCell ref="A79:B79"/>
    <mergeCell ref="A80:B80"/>
    <mergeCell ref="A81:B81"/>
    <mergeCell ref="A82:B82"/>
    <mergeCell ref="A78:B78"/>
    <mergeCell ref="A74:B74"/>
    <mergeCell ref="A75:B75"/>
    <mergeCell ref="C74:D74"/>
    <mergeCell ref="C75:D75"/>
    <mergeCell ref="A1:O1"/>
  </mergeCells>
  <conditionalFormatting sqref="M20">
    <cfRule type="duplicateValues" dxfId="490" priority="171"/>
    <cfRule type="duplicateValues" dxfId="489" priority="172"/>
    <cfRule type="duplicateValues" dxfId="488" priority="173"/>
  </conditionalFormatting>
  <conditionalFormatting sqref="M20">
    <cfRule type="duplicateValues" dxfId="487" priority="156"/>
    <cfRule type="duplicateValues" dxfId="486" priority="157"/>
    <cfRule type="duplicateValues" dxfId="485" priority="158"/>
    <cfRule type="duplicateValues" dxfId="484" priority="159"/>
    <cfRule type="duplicateValues" dxfId="483" priority="160"/>
    <cfRule type="duplicateValues" dxfId="482" priority="161"/>
    <cfRule type="duplicateValues" dxfId="481" priority="162"/>
    <cfRule type="duplicateValues" dxfId="480" priority="163"/>
    <cfRule type="duplicateValues" dxfId="479" priority="164"/>
    <cfRule type="duplicateValues" dxfId="478" priority="165"/>
    <cfRule type="duplicateValues" dxfId="477" priority="166"/>
    <cfRule type="duplicateValues" dxfId="476" priority="167"/>
    <cfRule type="duplicateValues" dxfId="475" priority="168"/>
    <cfRule type="duplicateValues" dxfId="474" priority="169"/>
    <cfRule type="duplicateValues" dxfId="473" priority="170"/>
  </conditionalFormatting>
  <conditionalFormatting sqref="M20">
    <cfRule type="duplicateValues" dxfId="472" priority="146"/>
    <cfRule type="duplicateValues" dxfId="471" priority="147"/>
    <cfRule type="duplicateValues" dxfId="470" priority="148"/>
    <cfRule type="duplicateValues" dxfId="469" priority="149"/>
    <cfRule type="duplicateValues" dxfId="468" priority="150"/>
    <cfRule type="duplicateValues" dxfId="467" priority="151"/>
    <cfRule type="duplicateValues" dxfId="466" priority="152"/>
    <cfRule type="duplicateValues" dxfId="465" priority="153"/>
    <cfRule type="duplicateValues" dxfId="464" priority="154"/>
    <cfRule type="duplicateValues" dxfId="463" priority="155"/>
  </conditionalFormatting>
  <conditionalFormatting sqref="M20">
    <cfRule type="duplicateValues" dxfId="462" priority="145"/>
  </conditionalFormatting>
  <conditionalFormatting sqref="M24">
    <cfRule type="duplicateValues" dxfId="461" priority="113"/>
    <cfRule type="duplicateValues" dxfId="460" priority="114"/>
    <cfRule type="duplicateValues" dxfId="459" priority="115"/>
  </conditionalFormatting>
  <conditionalFormatting sqref="M24">
    <cfRule type="duplicateValues" dxfId="458" priority="98"/>
    <cfRule type="duplicateValues" dxfId="457" priority="99"/>
    <cfRule type="duplicateValues" dxfId="456" priority="100"/>
    <cfRule type="duplicateValues" dxfId="455" priority="101"/>
    <cfRule type="duplicateValues" dxfId="454" priority="102"/>
    <cfRule type="duplicateValues" dxfId="453" priority="103"/>
    <cfRule type="duplicateValues" dxfId="452" priority="104"/>
    <cfRule type="duplicateValues" dxfId="451" priority="105"/>
    <cfRule type="duplicateValues" dxfId="450" priority="106"/>
    <cfRule type="duplicateValues" dxfId="449" priority="107"/>
    <cfRule type="duplicateValues" dxfId="448" priority="108"/>
    <cfRule type="duplicateValues" dxfId="447" priority="109"/>
    <cfRule type="duplicateValues" dxfId="446" priority="110"/>
    <cfRule type="duplicateValues" dxfId="445" priority="111"/>
    <cfRule type="duplicateValues" dxfId="444" priority="112"/>
  </conditionalFormatting>
  <conditionalFormatting sqref="M24">
    <cfRule type="duplicateValues" dxfId="443" priority="88"/>
    <cfRule type="duplicateValues" dxfId="442" priority="89"/>
    <cfRule type="duplicateValues" dxfId="441" priority="90"/>
    <cfRule type="duplicateValues" dxfId="440" priority="91"/>
    <cfRule type="duplicateValues" dxfId="439" priority="92"/>
    <cfRule type="duplicateValues" dxfId="438" priority="93"/>
    <cfRule type="duplicateValues" dxfId="437" priority="94"/>
    <cfRule type="duplicateValues" dxfId="436" priority="95"/>
    <cfRule type="duplicateValues" dxfId="435" priority="96"/>
    <cfRule type="duplicateValues" dxfId="434" priority="97"/>
  </conditionalFormatting>
  <conditionalFormatting sqref="M24">
    <cfRule type="duplicateValues" dxfId="433" priority="87"/>
  </conditionalFormatting>
  <conditionalFormatting sqref="O34:O35 O27:O28 O24 O7 O30:O31 O19:O21">
    <cfRule type="duplicateValues" dxfId="432" priority="86"/>
  </conditionalFormatting>
  <conditionalFormatting sqref="C29">
    <cfRule type="duplicateValues" dxfId="431" priority="50"/>
    <cfRule type="duplicateValues" dxfId="430" priority="51"/>
  </conditionalFormatting>
  <conditionalFormatting sqref="C29">
    <cfRule type="duplicateValues" dxfId="429" priority="44"/>
    <cfRule type="duplicateValues" dxfId="428" priority="45"/>
    <cfRule type="duplicateValues" dxfId="427" priority="46"/>
    <cfRule type="duplicateValues" dxfId="426" priority="47"/>
    <cfRule type="duplicateValues" dxfId="425" priority="48"/>
    <cfRule type="duplicateValues" dxfId="424" priority="49"/>
  </conditionalFormatting>
  <conditionalFormatting sqref="C29">
    <cfRule type="duplicateValues" dxfId="423" priority="39"/>
    <cfRule type="duplicateValues" dxfId="422" priority="40"/>
    <cfRule type="duplicateValues" dxfId="421" priority="41"/>
    <cfRule type="duplicateValues" dxfId="420" priority="42"/>
    <cfRule type="duplicateValues" dxfId="419" priority="43"/>
  </conditionalFormatting>
  <conditionalFormatting sqref="C44:C45 C36:C39">
    <cfRule type="duplicateValues" dxfId="418" priority="36"/>
    <cfRule type="duplicateValues" dxfId="417" priority="37"/>
    <cfRule type="duplicateValues" dxfId="416" priority="38"/>
  </conditionalFormatting>
  <conditionalFormatting sqref="C44:C45">
    <cfRule type="duplicateValues" dxfId="415" priority="33"/>
    <cfRule type="duplicateValues" dxfId="414" priority="34"/>
    <cfRule type="duplicateValues" dxfId="413" priority="35"/>
  </conditionalFormatting>
  <conditionalFormatting sqref="C44:C45 C36:C39">
    <cfRule type="duplicateValues" dxfId="412" priority="23"/>
    <cfRule type="duplicateValues" dxfId="411" priority="24"/>
    <cfRule type="duplicateValues" dxfId="410" priority="25"/>
    <cfRule type="duplicateValues" dxfId="409" priority="26"/>
    <cfRule type="duplicateValues" dxfId="408" priority="27"/>
    <cfRule type="duplicateValues" dxfId="407" priority="28"/>
    <cfRule type="duplicateValues" dxfId="406" priority="29"/>
    <cfRule type="duplicateValues" dxfId="405" priority="30"/>
    <cfRule type="duplicateValues" dxfId="404" priority="31"/>
    <cfRule type="duplicateValues" dxfId="403" priority="32"/>
  </conditionalFormatting>
  <conditionalFormatting sqref="C46:C49">
    <cfRule type="duplicateValues" dxfId="402" priority="21"/>
    <cfRule type="duplicateValues" dxfId="401" priority="22"/>
  </conditionalFormatting>
  <conditionalFormatting sqref="C46:C49">
    <cfRule type="duplicateValues" dxfId="400" priority="10"/>
    <cfRule type="duplicateValues" dxfId="399" priority="11"/>
    <cfRule type="duplicateValues" dxfId="398" priority="12"/>
    <cfRule type="duplicateValues" dxfId="397" priority="13"/>
    <cfRule type="duplicateValues" dxfId="396" priority="14"/>
    <cfRule type="duplicateValues" dxfId="395" priority="15"/>
  </conditionalFormatting>
  <conditionalFormatting sqref="C46:C49">
    <cfRule type="duplicateValues" dxfId="394" priority="16"/>
    <cfRule type="duplicateValues" dxfId="393" priority="17"/>
    <cfRule type="duplicateValues" dxfId="392" priority="18"/>
    <cfRule type="duplicateValues" dxfId="391" priority="19"/>
    <cfRule type="duplicateValues" dxfId="390" priority="20"/>
  </conditionalFormatting>
  <conditionalFormatting sqref="E51">
    <cfRule type="duplicateValues" dxfId="389" priority="8"/>
  </conditionalFormatting>
  <conditionalFormatting sqref="E63">
    <cfRule type="duplicateValues" dxfId="388" priority="7"/>
  </conditionalFormatting>
  <conditionalFormatting sqref="E65">
    <cfRule type="duplicateValues" dxfId="387" priority="6"/>
  </conditionalFormatting>
  <conditionalFormatting sqref="E67">
    <cfRule type="duplicateValues" dxfId="386" priority="5"/>
  </conditionalFormatting>
  <conditionalFormatting sqref="E70">
    <cfRule type="duplicateValues" dxfId="385" priority="4"/>
  </conditionalFormatting>
  <conditionalFormatting sqref="E66">
    <cfRule type="duplicateValues" dxfId="384" priority="3"/>
  </conditionalFormatting>
  <conditionalFormatting sqref="E68">
    <cfRule type="duplicateValues" dxfId="383" priority="2"/>
  </conditionalFormatting>
  <conditionalFormatting sqref="E68">
    <cfRule type="duplicateValues" dxfId="382" priority="1"/>
  </conditionalFormatting>
  <conditionalFormatting sqref="C30:C35 C4:C11 C17:C28">
    <cfRule type="duplicateValues" dxfId="381" priority="906"/>
    <cfRule type="duplicateValues" dxfId="380" priority="907"/>
    <cfRule type="duplicateValues" dxfId="379" priority="908"/>
  </conditionalFormatting>
  <conditionalFormatting sqref="C30:C35 C4:C11 C17:C28">
    <cfRule type="duplicateValues" dxfId="378" priority="918"/>
    <cfRule type="duplicateValues" dxfId="377" priority="919"/>
    <cfRule type="duplicateValues" dxfId="376" priority="920"/>
    <cfRule type="duplicateValues" dxfId="375" priority="921"/>
    <cfRule type="duplicateValues" dxfId="374" priority="922"/>
    <cfRule type="duplicateValues" dxfId="373" priority="923"/>
    <cfRule type="duplicateValues" dxfId="372" priority="924"/>
    <cfRule type="duplicateValues" dxfId="371" priority="925"/>
    <cfRule type="duplicateValues" dxfId="370" priority="926"/>
    <cfRule type="duplicateValues" dxfId="369" priority="927"/>
    <cfRule type="duplicateValues" dxfId="368" priority="928"/>
    <cfRule type="duplicateValues" dxfId="367" priority="929"/>
    <cfRule type="duplicateValues" dxfId="366" priority="930"/>
    <cfRule type="duplicateValues" dxfId="365" priority="931"/>
    <cfRule type="duplicateValues" dxfId="364" priority="932"/>
  </conditionalFormatting>
  <conditionalFormatting sqref="C30:C35">
    <cfRule type="duplicateValues" dxfId="363" priority="978"/>
    <cfRule type="duplicateValues" dxfId="362" priority="979"/>
    <cfRule type="duplicateValues" dxfId="361" priority="980"/>
  </conditionalFormatting>
  <conditionalFormatting sqref="C30:C35 C4:C11 C17:C28">
    <cfRule type="duplicateValues" dxfId="360" priority="984"/>
    <cfRule type="duplicateValues" dxfId="359" priority="985"/>
    <cfRule type="duplicateValues" dxfId="358" priority="986"/>
    <cfRule type="duplicateValues" dxfId="357" priority="987"/>
    <cfRule type="duplicateValues" dxfId="356" priority="988"/>
    <cfRule type="duplicateValues" dxfId="355" priority="989"/>
    <cfRule type="duplicateValues" dxfId="354" priority="990"/>
    <cfRule type="duplicateValues" dxfId="353" priority="991"/>
    <cfRule type="duplicateValues" dxfId="352" priority="992"/>
    <cfRule type="duplicateValues" dxfId="351" priority="993"/>
  </conditionalFormatting>
  <conditionalFormatting sqref="C30:C35 C4:C11 C17:C28">
    <cfRule type="duplicateValues" dxfId="350" priority="1024"/>
  </conditionalFormatting>
  <conditionalFormatting sqref="C30:C35">
    <cfRule type="duplicateValues" dxfId="349" priority="1028"/>
  </conditionalFormatting>
  <conditionalFormatting sqref="C4:C35">
    <cfRule type="duplicateValues" dxfId="348" priority="1149"/>
  </conditionalFormatting>
  <conditionalFormatting sqref="C50:C72">
    <cfRule type="duplicateValues" dxfId="347" priority="1150"/>
  </conditionalFormatting>
  <pageMargins left="0.7" right="0.7" top="0.75" bottom="0.75" header="0.3" footer="0.3"/>
  <pageSetup paperSize="9"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3"/>
  <sheetViews>
    <sheetView zoomScale="70" zoomScaleNormal="70" workbookViewId="0">
      <selection activeCell="A127" sqref="A127:A259"/>
    </sheetView>
  </sheetViews>
  <sheetFormatPr defaultColWidth="9.140625" defaultRowHeight="15"/>
  <cols>
    <col min="1" max="1" width="16.42578125" style="90" customWidth="1"/>
    <col min="2" max="2" width="27" style="86" customWidth="1"/>
    <col min="3" max="3" width="15.28515625" style="78" customWidth="1"/>
    <col min="4" max="4" width="20" style="78" customWidth="1"/>
    <col min="5" max="5" width="13" style="78" customWidth="1"/>
    <col min="6" max="6" width="14.85546875" style="78" customWidth="1"/>
    <col min="7" max="7" width="29" style="78" customWidth="1"/>
    <col min="8" max="8" width="17.85546875" style="78" customWidth="1"/>
    <col min="9" max="10" width="42.140625" style="78" customWidth="1"/>
    <col min="11" max="11" width="46.7109375" style="79" bestFit="1" customWidth="1"/>
    <col min="12" max="12" width="13.140625" style="80" bestFit="1" customWidth="1"/>
    <col min="13" max="13" width="29.85546875" style="148" customWidth="1"/>
    <col min="14" max="14" width="13.7109375" style="52" customWidth="1"/>
  </cols>
  <sheetData>
    <row r="1" spans="1:16" ht="18.75">
      <c r="A1" s="321" t="s">
        <v>1015</v>
      </c>
      <c r="B1" s="321"/>
      <c r="C1" s="321"/>
      <c r="D1" s="321"/>
      <c r="E1" s="321"/>
      <c r="F1" s="321"/>
      <c r="G1" s="321"/>
      <c r="H1" s="321"/>
      <c r="I1" s="321"/>
      <c r="J1" s="321"/>
      <c r="K1" s="321"/>
      <c r="L1" s="321"/>
      <c r="M1" s="321"/>
      <c r="N1" s="321"/>
    </row>
    <row r="2" spans="1:16">
      <c r="A2" s="137"/>
    </row>
    <row r="3" spans="1:16">
      <c r="A3" s="29" t="s">
        <v>23</v>
      </c>
      <c r="B3" s="56" t="s">
        <v>21</v>
      </c>
      <c r="C3" s="21" t="s">
        <v>24</v>
      </c>
      <c r="D3" s="21" t="s">
        <v>4</v>
      </c>
      <c r="E3" s="21" t="s">
        <v>18</v>
      </c>
      <c r="F3" s="21" t="s">
        <v>75</v>
      </c>
      <c r="G3" s="55" t="s">
        <v>43</v>
      </c>
      <c r="H3" s="21" t="s">
        <v>3</v>
      </c>
      <c r="I3" s="21" t="s">
        <v>10</v>
      </c>
      <c r="J3" s="21" t="s">
        <v>165</v>
      </c>
      <c r="K3" s="21" t="s">
        <v>25</v>
      </c>
      <c r="L3" s="31" t="s">
        <v>26</v>
      </c>
      <c r="M3" s="149" t="s">
        <v>117</v>
      </c>
      <c r="N3" s="22" t="s">
        <v>22</v>
      </c>
    </row>
    <row r="4" spans="1:16" ht="15" customHeight="1">
      <c r="A4" s="24">
        <v>5000</v>
      </c>
      <c r="B4" s="40"/>
      <c r="C4" s="40" t="s">
        <v>310</v>
      </c>
      <c r="D4" s="40"/>
      <c r="E4" s="39"/>
      <c r="F4" s="16"/>
      <c r="G4" s="170" t="s">
        <v>0</v>
      </c>
      <c r="H4" s="170" t="s">
        <v>148</v>
      </c>
      <c r="I4" s="39"/>
      <c r="J4" s="39"/>
      <c r="K4" s="39" t="s">
        <v>232</v>
      </c>
      <c r="L4" s="293">
        <v>5195</v>
      </c>
      <c r="M4" s="281">
        <v>9664108</v>
      </c>
      <c r="N4" s="181">
        <v>45741</v>
      </c>
      <c r="P4" s="52"/>
    </row>
    <row r="5" spans="1:16" ht="15" customHeight="1">
      <c r="A5" s="24">
        <v>5000</v>
      </c>
      <c r="B5" s="40" t="s">
        <v>49</v>
      </c>
      <c r="C5" s="40" t="s">
        <v>553</v>
      </c>
      <c r="D5" s="40" t="s">
        <v>9</v>
      </c>
      <c r="E5" s="39"/>
      <c r="F5" s="16"/>
      <c r="G5" s="39" t="s">
        <v>30</v>
      </c>
      <c r="H5" s="44" t="s">
        <v>20</v>
      </c>
      <c r="I5" s="39"/>
      <c r="J5" s="39"/>
      <c r="K5" s="39" t="s">
        <v>554</v>
      </c>
      <c r="L5" s="24">
        <v>5176</v>
      </c>
      <c r="M5" s="25">
        <v>9387968</v>
      </c>
      <c r="N5" s="185">
        <v>45764</v>
      </c>
      <c r="P5" s="52"/>
    </row>
    <row r="6" spans="1:16" ht="15" customHeight="1">
      <c r="A6" s="24">
        <v>2500</v>
      </c>
      <c r="B6" s="40"/>
      <c r="C6" s="40" t="s">
        <v>573</v>
      </c>
      <c r="D6" s="40" t="s">
        <v>9</v>
      </c>
      <c r="E6" s="39"/>
      <c r="F6" s="16"/>
      <c r="G6" s="39" t="s">
        <v>15</v>
      </c>
      <c r="H6" s="44" t="s">
        <v>233</v>
      </c>
      <c r="I6" s="39"/>
      <c r="J6" s="39"/>
      <c r="K6" s="39" t="s">
        <v>574</v>
      </c>
      <c r="L6" s="24">
        <v>2892</v>
      </c>
      <c r="M6" s="25">
        <v>8104541</v>
      </c>
      <c r="N6" s="185">
        <v>45766</v>
      </c>
      <c r="P6" s="52"/>
    </row>
    <row r="7" spans="1:16" ht="15" customHeight="1">
      <c r="A7" s="24">
        <v>6000</v>
      </c>
      <c r="B7" s="40"/>
      <c r="C7" s="204" t="s">
        <v>533</v>
      </c>
      <c r="D7" s="40"/>
      <c r="E7" s="39"/>
      <c r="F7" s="16"/>
      <c r="G7" s="299" t="s">
        <v>177</v>
      </c>
      <c r="H7" s="44" t="s">
        <v>1016</v>
      </c>
      <c r="I7" s="39"/>
      <c r="J7" s="39"/>
      <c r="K7" s="36" t="s">
        <v>534</v>
      </c>
      <c r="L7" s="214">
        <v>6359</v>
      </c>
      <c r="M7" s="205">
        <v>9546265</v>
      </c>
      <c r="N7" s="206">
        <v>45762</v>
      </c>
      <c r="P7" s="52"/>
    </row>
    <row r="8" spans="1:16" ht="15" customHeight="1">
      <c r="A8" s="24">
        <v>7000</v>
      </c>
      <c r="B8" s="40"/>
      <c r="C8" s="204" t="s">
        <v>580</v>
      </c>
      <c r="D8" s="40" t="s">
        <v>9</v>
      </c>
      <c r="E8" s="39"/>
      <c r="F8" s="16"/>
      <c r="G8" s="299" t="s">
        <v>2</v>
      </c>
      <c r="H8" s="44" t="s">
        <v>1017</v>
      </c>
      <c r="I8" s="39"/>
      <c r="J8" s="39"/>
      <c r="K8" s="39" t="s">
        <v>582</v>
      </c>
      <c r="L8" s="214">
        <v>8521</v>
      </c>
      <c r="M8" s="205">
        <v>1074905</v>
      </c>
      <c r="N8" s="206">
        <v>45767</v>
      </c>
    </row>
    <row r="9" spans="1:16" ht="15" customHeight="1">
      <c r="A9" s="24">
        <v>18000</v>
      </c>
      <c r="B9" s="40" t="s">
        <v>49</v>
      </c>
      <c r="C9" s="282" t="s">
        <v>191</v>
      </c>
      <c r="D9" s="40" t="s">
        <v>13</v>
      </c>
      <c r="E9" s="39"/>
      <c r="F9" s="283"/>
      <c r="G9" s="44" t="s">
        <v>105</v>
      </c>
      <c r="H9" s="44" t="s">
        <v>805</v>
      </c>
      <c r="I9" s="39"/>
      <c r="J9" s="39"/>
      <c r="K9" s="39" t="s">
        <v>192</v>
      </c>
      <c r="L9" s="294">
        <v>21146</v>
      </c>
      <c r="M9" s="284">
        <v>9151515</v>
      </c>
      <c r="N9" s="134">
        <v>45702</v>
      </c>
    </row>
    <row r="10" spans="1:16" ht="15" customHeight="1">
      <c r="A10" s="24">
        <v>31600</v>
      </c>
      <c r="B10" s="40" t="s">
        <v>49</v>
      </c>
      <c r="C10" s="40" t="s">
        <v>346</v>
      </c>
      <c r="D10" s="40" t="s">
        <v>69</v>
      </c>
      <c r="E10" s="39"/>
      <c r="F10" s="16"/>
      <c r="G10" s="39" t="s">
        <v>167</v>
      </c>
      <c r="H10" s="44" t="s">
        <v>221</v>
      </c>
      <c r="I10" s="39"/>
      <c r="J10" s="39"/>
      <c r="K10" s="36" t="s">
        <v>203</v>
      </c>
      <c r="L10" s="17">
        <v>33303</v>
      </c>
      <c r="M10" s="23">
        <v>9460186</v>
      </c>
      <c r="N10" s="15">
        <v>45737</v>
      </c>
    </row>
    <row r="11" spans="1:16" ht="15" customHeight="1">
      <c r="A11" s="24">
        <v>65950</v>
      </c>
      <c r="B11" s="40" t="s">
        <v>49</v>
      </c>
      <c r="C11" s="160" t="s">
        <v>282</v>
      </c>
      <c r="D11" s="40" t="s">
        <v>14</v>
      </c>
      <c r="E11" s="39"/>
      <c r="F11" s="161"/>
      <c r="G11" s="44" t="s">
        <v>283</v>
      </c>
      <c r="H11" s="44" t="s">
        <v>658</v>
      </c>
      <c r="I11" s="39"/>
      <c r="J11" s="39"/>
      <c r="K11" s="39" t="s">
        <v>284</v>
      </c>
      <c r="L11" s="295">
        <v>74483</v>
      </c>
      <c r="M11" s="292">
        <v>9358838</v>
      </c>
      <c r="N11" s="165">
        <v>45738</v>
      </c>
    </row>
    <row r="12" spans="1:16" ht="15" customHeight="1">
      <c r="A12" s="24">
        <v>8500</v>
      </c>
      <c r="B12" s="40" t="s">
        <v>8</v>
      </c>
      <c r="C12" s="160" t="s">
        <v>285</v>
      </c>
      <c r="D12" s="40" t="s">
        <v>69</v>
      </c>
      <c r="E12" s="39"/>
      <c r="F12" s="161"/>
      <c r="G12" s="39" t="s">
        <v>105</v>
      </c>
      <c r="H12" s="44" t="s">
        <v>286</v>
      </c>
      <c r="I12" s="39"/>
      <c r="J12" s="39"/>
      <c r="K12" s="39" t="s">
        <v>287</v>
      </c>
      <c r="L12" s="295">
        <v>7009</v>
      </c>
      <c r="M12" s="292">
        <v>8922199</v>
      </c>
      <c r="N12" s="165">
        <v>45738</v>
      </c>
    </row>
    <row r="13" spans="1:16" ht="15" customHeight="1">
      <c r="A13" s="24">
        <v>60000</v>
      </c>
      <c r="B13" s="40" t="s">
        <v>226</v>
      </c>
      <c r="C13" s="276" t="s">
        <v>254</v>
      </c>
      <c r="D13" s="40"/>
      <c r="E13" s="39"/>
      <c r="F13" s="16"/>
      <c r="G13" s="300" t="s">
        <v>103</v>
      </c>
      <c r="H13" s="170" t="s">
        <v>659</v>
      </c>
      <c r="I13" s="39"/>
      <c r="J13" s="39"/>
      <c r="K13" s="39" t="s">
        <v>255</v>
      </c>
      <c r="L13" s="182">
        <v>75966</v>
      </c>
      <c r="M13" s="178">
        <v>9244788</v>
      </c>
      <c r="N13" s="179">
        <v>45744</v>
      </c>
    </row>
    <row r="14" spans="1:16" ht="15" customHeight="1">
      <c r="A14" s="24">
        <v>30000</v>
      </c>
      <c r="B14" s="40" t="s">
        <v>8</v>
      </c>
      <c r="C14" s="40" t="s">
        <v>316</v>
      </c>
      <c r="D14" s="40" t="s">
        <v>69</v>
      </c>
      <c r="E14" s="39"/>
      <c r="F14" s="16"/>
      <c r="G14" s="39" t="s">
        <v>2</v>
      </c>
      <c r="H14" s="170" t="s">
        <v>517</v>
      </c>
      <c r="I14" s="39"/>
      <c r="J14" s="39"/>
      <c r="K14" s="36" t="s">
        <v>162</v>
      </c>
      <c r="L14" s="17">
        <v>32292</v>
      </c>
      <c r="M14" s="23">
        <v>9400904</v>
      </c>
      <c r="N14" s="179">
        <v>45745</v>
      </c>
    </row>
    <row r="15" spans="1:16" ht="15" customHeight="1">
      <c r="A15" s="24">
        <v>68150</v>
      </c>
      <c r="B15" s="40" t="s">
        <v>49</v>
      </c>
      <c r="C15" s="251" t="s">
        <v>359</v>
      </c>
      <c r="D15" s="40" t="s">
        <v>14</v>
      </c>
      <c r="E15" s="274"/>
      <c r="F15" s="16"/>
      <c r="G15" s="274" t="s">
        <v>103</v>
      </c>
      <c r="H15" s="170"/>
      <c r="I15" s="39"/>
      <c r="J15" s="39"/>
      <c r="K15" s="39" t="s">
        <v>360</v>
      </c>
      <c r="L15" s="175">
        <v>76585</v>
      </c>
      <c r="M15" s="167">
        <v>9362229</v>
      </c>
      <c r="N15" s="169">
        <v>45749</v>
      </c>
    </row>
    <row r="16" spans="1:16" ht="15" customHeight="1">
      <c r="A16" s="24">
        <v>61500</v>
      </c>
      <c r="B16" s="40" t="s">
        <v>49</v>
      </c>
      <c r="C16" s="251" t="s">
        <v>361</v>
      </c>
      <c r="D16" s="40" t="s">
        <v>13</v>
      </c>
      <c r="E16" s="274"/>
      <c r="F16" s="16"/>
      <c r="G16" s="274" t="s">
        <v>283</v>
      </c>
      <c r="H16" s="170" t="s">
        <v>1018</v>
      </c>
      <c r="I16" s="39"/>
      <c r="J16" s="39"/>
      <c r="K16" s="36" t="s">
        <v>362</v>
      </c>
      <c r="L16" s="175">
        <v>74540</v>
      </c>
      <c r="M16" s="167">
        <v>9218791</v>
      </c>
      <c r="N16" s="169">
        <v>45750</v>
      </c>
    </row>
    <row r="17" spans="1:14" ht="15" customHeight="1">
      <c r="A17" s="24">
        <v>56100</v>
      </c>
      <c r="B17" s="40" t="s">
        <v>226</v>
      </c>
      <c r="C17" s="189" t="s">
        <v>410</v>
      </c>
      <c r="D17" s="40" t="s">
        <v>14</v>
      </c>
      <c r="E17" s="190"/>
      <c r="F17" s="16"/>
      <c r="G17" s="190" t="s">
        <v>103</v>
      </c>
      <c r="H17" s="44" t="s">
        <v>656</v>
      </c>
      <c r="I17" s="39"/>
      <c r="J17" s="39"/>
      <c r="K17" s="39" t="s">
        <v>411</v>
      </c>
      <c r="L17" s="202">
        <v>74090</v>
      </c>
      <c r="M17" s="191">
        <v>9244362</v>
      </c>
      <c r="N17" s="185">
        <v>45755</v>
      </c>
    </row>
    <row r="18" spans="1:14" ht="15" customHeight="1">
      <c r="A18" s="24">
        <v>67000</v>
      </c>
      <c r="B18" s="40" t="s">
        <v>49</v>
      </c>
      <c r="C18" s="189" t="s">
        <v>416</v>
      </c>
      <c r="D18" s="40" t="s">
        <v>13</v>
      </c>
      <c r="E18" s="190"/>
      <c r="F18" s="16"/>
      <c r="G18" s="39" t="s">
        <v>37</v>
      </c>
      <c r="H18" s="44" t="s">
        <v>38</v>
      </c>
      <c r="I18" s="39"/>
      <c r="J18" s="39"/>
      <c r="K18" s="39" t="s">
        <v>378</v>
      </c>
      <c r="L18" s="202">
        <v>80269</v>
      </c>
      <c r="M18" s="191">
        <v>9527441</v>
      </c>
      <c r="N18" s="185">
        <v>45756</v>
      </c>
    </row>
    <row r="19" spans="1:14" ht="15" customHeight="1">
      <c r="A19" s="24">
        <v>55000</v>
      </c>
      <c r="B19" s="40" t="s">
        <v>1019</v>
      </c>
      <c r="C19" s="189" t="s">
        <v>417</v>
      </c>
      <c r="D19" s="40" t="s">
        <v>13</v>
      </c>
      <c r="E19" s="190"/>
      <c r="F19" s="16"/>
      <c r="G19" s="190" t="s">
        <v>110</v>
      </c>
      <c r="H19" s="44" t="s">
        <v>660</v>
      </c>
      <c r="I19" s="39"/>
      <c r="J19" s="39"/>
      <c r="K19" s="39" t="s">
        <v>418</v>
      </c>
      <c r="L19" s="202">
        <v>56560</v>
      </c>
      <c r="M19" s="191">
        <v>9389112</v>
      </c>
      <c r="N19" s="185">
        <v>45756</v>
      </c>
    </row>
    <row r="20" spans="1:14" ht="15" customHeight="1">
      <c r="A20" s="24">
        <v>31177</v>
      </c>
      <c r="B20" s="40" t="s">
        <v>8</v>
      </c>
      <c r="C20" s="189" t="s">
        <v>421</v>
      </c>
      <c r="D20" s="40" t="s">
        <v>14</v>
      </c>
      <c r="E20" s="190"/>
      <c r="F20" s="16"/>
      <c r="G20" s="190" t="s">
        <v>2</v>
      </c>
      <c r="H20" s="44" t="s">
        <v>275</v>
      </c>
      <c r="I20" s="39"/>
      <c r="J20" s="39"/>
      <c r="K20" s="39" t="s">
        <v>422</v>
      </c>
      <c r="L20" s="202">
        <v>35167</v>
      </c>
      <c r="M20" s="191">
        <v>9579028</v>
      </c>
      <c r="N20" s="185">
        <v>45756</v>
      </c>
    </row>
    <row r="21" spans="1:14" ht="15" customHeight="1">
      <c r="A21" s="24">
        <v>41500</v>
      </c>
      <c r="B21" s="40" t="s">
        <v>49</v>
      </c>
      <c r="C21" s="189" t="s">
        <v>253</v>
      </c>
      <c r="D21" s="40" t="s">
        <v>14</v>
      </c>
      <c r="E21" s="190"/>
      <c r="F21" s="16"/>
      <c r="G21" s="39" t="s">
        <v>173</v>
      </c>
      <c r="H21" s="44" t="s">
        <v>667</v>
      </c>
      <c r="I21" s="39"/>
      <c r="J21" s="39"/>
      <c r="K21" s="36" t="s">
        <v>94</v>
      </c>
      <c r="L21" s="201">
        <v>45320</v>
      </c>
      <c r="M21" s="188">
        <v>9111943</v>
      </c>
      <c r="N21" s="185">
        <v>45757</v>
      </c>
    </row>
    <row r="22" spans="1:14" ht="15" customHeight="1">
      <c r="A22" s="24">
        <v>10835</v>
      </c>
      <c r="B22" s="40" t="s">
        <v>50</v>
      </c>
      <c r="C22" s="189" t="s">
        <v>431</v>
      </c>
      <c r="D22" s="40" t="s">
        <v>14</v>
      </c>
      <c r="E22" s="190"/>
      <c r="F22" s="16"/>
      <c r="G22" s="190" t="s">
        <v>30</v>
      </c>
      <c r="H22" s="44" t="s">
        <v>20</v>
      </c>
      <c r="I22" s="39"/>
      <c r="J22" s="39"/>
      <c r="K22" s="36" t="s">
        <v>432</v>
      </c>
      <c r="L22" s="201">
        <v>13759</v>
      </c>
      <c r="M22" s="188">
        <v>8902931</v>
      </c>
      <c r="N22" s="185">
        <v>45758</v>
      </c>
    </row>
    <row r="23" spans="1:14" ht="15" customHeight="1">
      <c r="A23" s="24">
        <v>26300</v>
      </c>
      <c r="B23" s="40" t="s">
        <v>49</v>
      </c>
      <c r="C23" s="189" t="s">
        <v>435</v>
      </c>
      <c r="D23" s="40" t="s">
        <v>69</v>
      </c>
      <c r="E23" s="190"/>
      <c r="F23" s="16"/>
      <c r="G23" s="39" t="s">
        <v>65</v>
      </c>
      <c r="H23" s="44" t="s">
        <v>89</v>
      </c>
      <c r="I23" s="39"/>
      <c r="J23" s="39"/>
      <c r="K23" s="39" t="s">
        <v>436</v>
      </c>
      <c r="L23" s="202">
        <v>27827</v>
      </c>
      <c r="M23" s="191">
        <v>9138642</v>
      </c>
      <c r="N23" s="185">
        <v>45759</v>
      </c>
    </row>
    <row r="24" spans="1:14" ht="15" customHeight="1">
      <c r="A24" s="17">
        <v>66000</v>
      </c>
      <c r="B24" s="37" t="s">
        <v>83</v>
      </c>
      <c r="C24" s="186" t="s">
        <v>437</v>
      </c>
      <c r="D24" s="37" t="s">
        <v>13</v>
      </c>
      <c r="E24" s="187"/>
      <c r="F24" s="9"/>
      <c r="G24" s="36" t="s">
        <v>80</v>
      </c>
      <c r="H24" s="38" t="s">
        <v>1020</v>
      </c>
      <c r="I24" s="36"/>
      <c r="J24" s="36"/>
      <c r="K24" s="36" t="s">
        <v>230</v>
      </c>
      <c r="L24" s="201">
        <v>76878</v>
      </c>
      <c r="M24" s="188">
        <v>9276169</v>
      </c>
      <c r="N24" s="185">
        <v>45760</v>
      </c>
    </row>
    <row r="25" spans="1:14" ht="15" customHeight="1">
      <c r="A25" s="17">
        <v>30000</v>
      </c>
      <c r="B25" s="37" t="s">
        <v>8</v>
      </c>
      <c r="C25" s="37" t="s">
        <v>443</v>
      </c>
      <c r="D25" s="37"/>
      <c r="E25" s="36"/>
      <c r="F25" s="9"/>
      <c r="G25" s="36" t="s">
        <v>2</v>
      </c>
      <c r="H25" s="38" t="s">
        <v>207</v>
      </c>
      <c r="I25" s="36"/>
      <c r="J25" s="36"/>
      <c r="K25" s="36" t="s">
        <v>182</v>
      </c>
      <c r="L25" s="17">
        <v>32759</v>
      </c>
      <c r="M25" s="252">
        <v>9277474</v>
      </c>
      <c r="N25" s="185">
        <v>45760</v>
      </c>
    </row>
    <row r="26" spans="1:14" ht="15" customHeight="1">
      <c r="A26" s="17">
        <v>16500</v>
      </c>
      <c r="B26" s="37" t="s">
        <v>8</v>
      </c>
      <c r="C26" s="37" t="s">
        <v>291</v>
      </c>
      <c r="D26" s="37" t="s">
        <v>13</v>
      </c>
      <c r="E26" s="36"/>
      <c r="F26" s="9"/>
      <c r="G26" s="36" t="s">
        <v>2</v>
      </c>
      <c r="H26" s="38" t="s">
        <v>581</v>
      </c>
      <c r="I26" s="36"/>
      <c r="J26" s="36"/>
      <c r="K26" s="36" t="s">
        <v>442</v>
      </c>
      <c r="L26" s="17">
        <v>20035</v>
      </c>
      <c r="M26" s="252">
        <v>9229867</v>
      </c>
      <c r="N26" s="185">
        <v>45760</v>
      </c>
    </row>
    <row r="27" spans="1:14" ht="15" customHeight="1">
      <c r="A27" s="17">
        <v>33000</v>
      </c>
      <c r="B27" s="37" t="s">
        <v>49</v>
      </c>
      <c r="C27" s="208" t="s">
        <v>523</v>
      </c>
      <c r="D27" s="37" t="s">
        <v>13</v>
      </c>
      <c r="E27" s="36"/>
      <c r="F27" s="9"/>
      <c r="G27" s="301" t="s">
        <v>17</v>
      </c>
      <c r="H27" s="38" t="s">
        <v>524</v>
      </c>
      <c r="I27" s="36"/>
      <c r="J27" s="36"/>
      <c r="K27" s="36" t="s">
        <v>525</v>
      </c>
      <c r="L27" s="215">
        <v>34946</v>
      </c>
      <c r="M27" s="207">
        <v>9180384</v>
      </c>
      <c r="N27" s="206">
        <v>45761</v>
      </c>
    </row>
    <row r="28" spans="1:14" ht="15" customHeight="1">
      <c r="A28" s="17">
        <v>25000</v>
      </c>
      <c r="B28" s="37" t="s">
        <v>8</v>
      </c>
      <c r="C28" s="208" t="s">
        <v>529</v>
      </c>
      <c r="D28" s="37" t="s">
        <v>13</v>
      </c>
      <c r="E28" s="36"/>
      <c r="F28" s="9"/>
      <c r="G28" s="301" t="s">
        <v>0</v>
      </c>
      <c r="H28" s="38" t="s">
        <v>5</v>
      </c>
      <c r="I28" s="36"/>
      <c r="J28" s="36"/>
      <c r="K28" s="36" t="s">
        <v>530</v>
      </c>
      <c r="L28" s="215">
        <v>27362</v>
      </c>
      <c r="M28" s="207">
        <v>9128142</v>
      </c>
      <c r="N28" s="206">
        <v>45762</v>
      </c>
    </row>
    <row r="29" spans="1:14" ht="15" customHeight="1">
      <c r="A29" s="17">
        <v>4500</v>
      </c>
      <c r="B29" s="37"/>
      <c r="C29" s="37" t="s">
        <v>539</v>
      </c>
      <c r="D29" s="37"/>
      <c r="E29" s="36"/>
      <c r="F29" s="9"/>
      <c r="G29" s="36" t="s">
        <v>65</v>
      </c>
      <c r="H29" s="38" t="s">
        <v>152</v>
      </c>
      <c r="I29" s="36"/>
      <c r="J29" s="36"/>
      <c r="K29" s="36" t="s">
        <v>139</v>
      </c>
      <c r="L29" s="17">
        <v>4792</v>
      </c>
      <c r="M29" s="23">
        <v>8927979</v>
      </c>
      <c r="N29" s="185">
        <v>45763</v>
      </c>
    </row>
    <row r="30" spans="1:14" ht="15" customHeight="1">
      <c r="A30" s="17">
        <v>4000</v>
      </c>
      <c r="B30" s="37" t="s">
        <v>57</v>
      </c>
      <c r="C30" s="208" t="s">
        <v>540</v>
      </c>
      <c r="D30" s="37" t="s">
        <v>69</v>
      </c>
      <c r="E30" s="36"/>
      <c r="F30" s="9"/>
      <c r="G30" s="301" t="s">
        <v>15</v>
      </c>
      <c r="H30" s="38" t="s">
        <v>541</v>
      </c>
      <c r="I30" s="36"/>
      <c r="J30" s="36"/>
      <c r="K30" s="36" t="s">
        <v>542</v>
      </c>
      <c r="L30" s="215">
        <v>6258</v>
      </c>
      <c r="M30" s="207">
        <v>7382495</v>
      </c>
      <c r="N30" s="206">
        <v>45763</v>
      </c>
    </row>
    <row r="31" spans="1:14" ht="15" customHeight="1">
      <c r="A31" s="17">
        <v>7689</v>
      </c>
      <c r="B31" s="37" t="s">
        <v>95</v>
      </c>
      <c r="C31" s="37" t="s">
        <v>808</v>
      </c>
      <c r="D31" s="37" t="s">
        <v>13</v>
      </c>
      <c r="E31" s="36"/>
      <c r="F31" s="9"/>
      <c r="G31" s="36" t="s">
        <v>177</v>
      </c>
      <c r="H31" s="38"/>
      <c r="I31" s="36"/>
      <c r="J31" s="36"/>
      <c r="K31" s="36" t="s">
        <v>63</v>
      </c>
      <c r="L31" s="17">
        <v>10122</v>
      </c>
      <c r="M31" s="23">
        <v>9191577</v>
      </c>
      <c r="N31" s="229">
        <v>45763</v>
      </c>
    </row>
    <row r="32" spans="1:14" ht="15" customHeight="1">
      <c r="A32" s="17">
        <v>30000</v>
      </c>
      <c r="B32" s="37" t="s">
        <v>49</v>
      </c>
      <c r="C32" s="208" t="s">
        <v>543</v>
      </c>
      <c r="D32" s="37" t="s">
        <v>13</v>
      </c>
      <c r="E32" s="36"/>
      <c r="F32" s="9"/>
      <c r="G32" s="301" t="s">
        <v>65</v>
      </c>
      <c r="H32" s="38" t="s">
        <v>36</v>
      </c>
      <c r="I32" s="36"/>
      <c r="J32" s="36"/>
      <c r="K32" s="36" t="s">
        <v>544</v>
      </c>
      <c r="L32" s="215">
        <v>26517</v>
      </c>
      <c r="M32" s="207">
        <v>9082609</v>
      </c>
      <c r="N32" s="206">
        <v>45763</v>
      </c>
    </row>
    <row r="33" spans="1:14" ht="15" customHeight="1">
      <c r="A33" s="17">
        <v>27000</v>
      </c>
      <c r="B33" s="37" t="s">
        <v>49</v>
      </c>
      <c r="C33" s="208" t="s">
        <v>551</v>
      </c>
      <c r="D33" s="37"/>
      <c r="E33" s="36"/>
      <c r="F33" s="9"/>
      <c r="G33" s="301" t="s">
        <v>0</v>
      </c>
      <c r="H33" s="38" t="s">
        <v>1021</v>
      </c>
      <c r="I33" s="36"/>
      <c r="J33" s="36"/>
      <c r="K33" s="36" t="s">
        <v>552</v>
      </c>
      <c r="L33" s="215">
        <v>28495</v>
      </c>
      <c r="M33" s="207">
        <v>9221633</v>
      </c>
      <c r="N33" s="206">
        <v>45763</v>
      </c>
    </row>
    <row r="34" spans="1:14" ht="15" customHeight="1">
      <c r="A34" s="17">
        <v>7500</v>
      </c>
      <c r="B34" s="37"/>
      <c r="C34" s="208" t="s">
        <v>370</v>
      </c>
      <c r="D34" s="37"/>
      <c r="E34" s="36"/>
      <c r="F34" s="9"/>
      <c r="G34" s="301" t="s">
        <v>30</v>
      </c>
      <c r="H34" s="38" t="s">
        <v>20</v>
      </c>
      <c r="I34" s="36"/>
      <c r="J34" s="36"/>
      <c r="K34" s="36" t="s">
        <v>371</v>
      </c>
      <c r="L34" s="215">
        <v>8528</v>
      </c>
      <c r="M34" s="207">
        <v>8027573</v>
      </c>
      <c r="N34" s="206">
        <v>45763</v>
      </c>
    </row>
    <row r="35" spans="1:14" ht="15" customHeight="1">
      <c r="A35" s="17">
        <v>51900</v>
      </c>
      <c r="B35" s="37" t="s">
        <v>8</v>
      </c>
      <c r="C35" s="37" t="s">
        <v>560</v>
      </c>
      <c r="D35" s="37" t="s">
        <v>13</v>
      </c>
      <c r="E35" s="36"/>
      <c r="F35" s="9"/>
      <c r="G35" s="36" t="s">
        <v>110</v>
      </c>
      <c r="H35" s="38" t="s">
        <v>127</v>
      </c>
      <c r="I35" s="36"/>
      <c r="J35" s="36"/>
      <c r="K35" s="36" t="s">
        <v>561</v>
      </c>
      <c r="L35" s="17">
        <v>57269</v>
      </c>
      <c r="M35" s="23">
        <v>9441881</v>
      </c>
      <c r="N35" s="15">
        <v>45764</v>
      </c>
    </row>
    <row r="36" spans="1:14" ht="15" customHeight="1">
      <c r="A36" s="17">
        <v>45000</v>
      </c>
      <c r="B36" s="37" t="s">
        <v>49</v>
      </c>
      <c r="C36" s="208" t="s">
        <v>565</v>
      </c>
      <c r="D36" s="37" t="s">
        <v>69</v>
      </c>
      <c r="E36" s="36"/>
      <c r="F36" s="9"/>
      <c r="G36" s="301" t="s">
        <v>167</v>
      </c>
      <c r="H36" s="38" t="s">
        <v>221</v>
      </c>
      <c r="I36" s="36"/>
      <c r="J36" s="36"/>
      <c r="K36" s="36" t="s">
        <v>94</v>
      </c>
      <c r="L36" s="215">
        <v>47639</v>
      </c>
      <c r="M36" s="207">
        <v>9145956</v>
      </c>
      <c r="N36" s="206">
        <v>45765</v>
      </c>
    </row>
    <row r="37" spans="1:14" ht="15" customHeight="1">
      <c r="A37" s="17">
        <v>2800</v>
      </c>
      <c r="B37" s="37" t="s">
        <v>57</v>
      </c>
      <c r="C37" s="208" t="s">
        <v>568</v>
      </c>
      <c r="D37" s="37" t="s">
        <v>13</v>
      </c>
      <c r="E37" s="36"/>
      <c r="F37" s="9"/>
      <c r="G37" s="301" t="s">
        <v>309</v>
      </c>
      <c r="H37" s="38" t="s">
        <v>569</v>
      </c>
      <c r="I37" s="36"/>
      <c r="J37" s="36"/>
      <c r="K37" s="36" t="s">
        <v>570</v>
      </c>
      <c r="L37" s="215">
        <v>3134</v>
      </c>
      <c r="M37" s="207">
        <v>7740491</v>
      </c>
      <c r="N37" s="206">
        <v>45765</v>
      </c>
    </row>
    <row r="38" spans="1:14" ht="15" customHeight="1">
      <c r="A38" s="17">
        <v>19500</v>
      </c>
      <c r="B38" s="37" t="s">
        <v>57</v>
      </c>
      <c r="C38" s="208" t="s">
        <v>571</v>
      </c>
      <c r="D38" s="37" t="s">
        <v>14</v>
      </c>
      <c r="E38" s="36"/>
      <c r="F38" s="9"/>
      <c r="G38" s="301" t="s">
        <v>40</v>
      </c>
      <c r="H38" s="38" t="s">
        <v>222</v>
      </c>
      <c r="I38" s="36"/>
      <c r="J38" s="36"/>
      <c r="K38" s="36" t="s">
        <v>572</v>
      </c>
      <c r="L38" s="215">
        <v>28397</v>
      </c>
      <c r="M38" s="207">
        <v>9445136</v>
      </c>
      <c r="N38" s="206">
        <v>45765</v>
      </c>
    </row>
    <row r="39" spans="1:14" ht="15" customHeight="1">
      <c r="A39" s="17">
        <v>27739</v>
      </c>
      <c r="B39" s="37" t="s">
        <v>49</v>
      </c>
      <c r="C39" s="230" t="s">
        <v>809</v>
      </c>
      <c r="D39" s="37" t="s">
        <v>14</v>
      </c>
      <c r="E39" s="36"/>
      <c r="F39" s="240"/>
      <c r="G39" s="36" t="s">
        <v>12</v>
      </c>
      <c r="H39" s="38" t="s">
        <v>810</v>
      </c>
      <c r="I39" s="36"/>
      <c r="J39" s="36"/>
      <c r="K39" s="36"/>
      <c r="L39" s="237">
        <v>28186</v>
      </c>
      <c r="M39" s="228">
        <v>9233868</v>
      </c>
      <c r="N39" s="229">
        <v>45766</v>
      </c>
    </row>
    <row r="40" spans="1:14" ht="15" customHeight="1">
      <c r="A40" s="17">
        <v>5000</v>
      </c>
      <c r="B40" s="37" t="s">
        <v>95</v>
      </c>
      <c r="C40" s="37" t="s">
        <v>1023</v>
      </c>
      <c r="D40" s="37" t="s">
        <v>13</v>
      </c>
      <c r="E40" s="36"/>
      <c r="F40" s="9"/>
      <c r="G40" s="36" t="s">
        <v>15</v>
      </c>
      <c r="H40" s="38"/>
      <c r="I40" s="36"/>
      <c r="J40" s="36"/>
      <c r="K40" s="36" t="s">
        <v>1024</v>
      </c>
      <c r="L40" s="17">
        <v>5095</v>
      </c>
      <c r="M40" s="23">
        <v>9412311</v>
      </c>
      <c r="N40" s="15">
        <v>45766</v>
      </c>
    </row>
    <row r="41" spans="1:14" ht="15" customHeight="1">
      <c r="A41" s="17">
        <v>27500</v>
      </c>
      <c r="B41" s="37" t="s">
        <v>49</v>
      </c>
      <c r="C41" s="230" t="s">
        <v>811</v>
      </c>
      <c r="D41" s="37" t="s">
        <v>13</v>
      </c>
      <c r="E41" s="36"/>
      <c r="F41" s="240"/>
      <c r="G41" s="36" t="s">
        <v>65</v>
      </c>
      <c r="H41" s="38" t="s">
        <v>208</v>
      </c>
      <c r="I41" s="36"/>
      <c r="J41" s="36"/>
      <c r="K41" s="36"/>
      <c r="L41" s="237">
        <v>26747</v>
      </c>
      <c r="M41" s="228">
        <v>9230919</v>
      </c>
      <c r="N41" s="229">
        <v>45767</v>
      </c>
    </row>
    <row r="42" spans="1:14" ht="15" customHeight="1">
      <c r="A42" s="17">
        <v>60000</v>
      </c>
      <c r="B42" s="37" t="s">
        <v>123</v>
      </c>
      <c r="C42" s="37" t="s">
        <v>661</v>
      </c>
      <c r="D42" s="37" t="s">
        <v>13</v>
      </c>
      <c r="E42" s="36"/>
      <c r="F42" s="9"/>
      <c r="G42" s="36" t="s">
        <v>103</v>
      </c>
      <c r="H42" s="38"/>
      <c r="I42" s="36"/>
      <c r="J42" s="36"/>
      <c r="K42" s="36" t="s">
        <v>662</v>
      </c>
      <c r="L42" s="17">
        <v>82740</v>
      </c>
      <c r="M42" s="23">
        <v>9592537</v>
      </c>
      <c r="N42" s="15">
        <v>45768</v>
      </c>
    </row>
    <row r="43" spans="1:14" ht="15" customHeight="1">
      <c r="A43" s="17">
        <v>5500</v>
      </c>
      <c r="B43" s="37"/>
      <c r="C43" s="230" t="s">
        <v>352</v>
      </c>
      <c r="D43" s="37"/>
      <c r="E43" s="36"/>
      <c r="F43" s="240"/>
      <c r="G43" s="36" t="s">
        <v>65</v>
      </c>
      <c r="H43" s="38" t="s">
        <v>1025</v>
      </c>
      <c r="I43" s="36"/>
      <c r="J43" s="36"/>
      <c r="K43" s="36" t="s">
        <v>353</v>
      </c>
      <c r="L43" s="237">
        <v>5788</v>
      </c>
      <c r="M43" s="228">
        <v>8906494</v>
      </c>
      <c r="N43" s="229">
        <v>45768</v>
      </c>
    </row>
    <row r="44" spans="1:14" ht="15" customHeight="1">
      <c r="A44" s="17">
        <v>13500</v>
      </c>
      <c r="B44" s="37" t="s">
        <v>8</v>
      </c>
      <c r="C44" s="230" t="s">
        <v>672</v>
      </c>
      <c r="D44" s="37" t="s">
        <v>13</v>
      </c>
      <c r="E44" s="36"/>
      <c r="F44" s="240"/>
      <c r="G44" s="36" t="s">
        <v>2</v>
      </c>
      <c r="H44" s="38" t="s">
        <v>581</v>
      </c>
      <c r="I44" s="36"/>
      <c r="J44" s="36"/>
      <c r="K44" s="36" t="s">
        <v>538</v>
      </c>
      <c r="L44" s="237">
        <v>14187</v>
      </c>
      <c r="M44" s="228">
        <v>9194452</v>
      </c>
      <c r="N44" s="229">
        <v>45768</v>
      </c>
    </row>
    <row r="45" spans="1:14" ht="15" customHeight="1">
      <c r="A45" s="17">
        <v>6300</v>
      </c>
      <c r="B45" s="37"/>
      <c r="C45" s="37" t="s">
        <v>673</v>
      </c>
      <c r="D45" s="37" t="s">
        <v>6</v>
      </c>
      <c r="E45" s="36"/>
      <c r="F45" s="9"/>
      <c r="G45" s="36" t="s">
        <v>65</v>
      </c>
      <c r="H45" s="38"/>
      <c r="I45" s="36"/>
      <c r="J45" s="36"/>
      <c r="K45" s="36" t="s">
        <v>674</v>
      </c>
      <c r="L45" s="17">
        <v>6874</v>
      </c>
      <c r="M45" s="23">
        <v>7352464</v>
      </c>
      <c r="N45" s="229">
        <v>45768</v>
      </c>
    </row>
    <row r="46" spans="1:14" ht="15" customHeight="1">
      <c r="A46" s="62">
        <v>30000</v>
      </c>
      <c r="B46" s="285" t="s">
        <v>8</v>
      </c>
      <c r="C46" s="286" t="s">
        <v>675</v>
      </c>
      <c r="D46" s="285" t="s">
        <v>69</v>
      </c>
      <c r="E46" s="203"/>
      <c r="F46" s="287"/>
      <c r="G46" s="203" t="s">
        <v>2</v>
      </c>
      <c r="H46" s="217" t="s">
        <v>347</v>
      </c>
      <c r="I46" s="203"/>
      <c r="J46" s="203"/>
      <c r="K46" s="203" t="s">
        <v>182</v>
      </c>
      <c r="L46" s="296">
        <v>31922</v>
      </c>
      <c r="M46" s="288">
        <v>9379674</v>
      </c>
      <c r="N46" s="289">
        <v>45768</v>
      </c>
    </row>
    <row r="47" spans="1:14" ht="15" customHeight="1">
      <c r="A47" s="17">
        <v>30000</v>
      </c>
      <c r="B47" s="37" t="s">
        <v>49</v>
      </c>
      <c r="C47" s="230" t="s">
        <v>676</v>
      </c>
      <c r="D47" s="37" t="s">
        <v>13</v>
      </c>
      <c r="E47" s="36"/>
      <c r="F47" s="240"/>
      <c r="G47" s="36" t="s">
        <v>65</v>
      </c>
      <c r="H47" s="38" t="s">
        <v>32</v>
      </c>
      <c r="I47" s="36"/>
      <c r="J47" s="36"/>
      <c r="K47" s="36" t="s">
        <v>677</v>
      </c>
      <c r="L47" s="237">
        <v>28207</v>
      </c>
      <c r="M47" s="228">
        <v>9589712</v>
      </c>
      <c r="N47" s="229">
        <v>45769</v>
      </c>
    </row>
    <row r="48" spans="1:14" s="159" customFormat="1" ht="15" customHeight="1">
      <c r="A48" s="17">
        <v>3200</v>
      </c>
      <c r="B48" s="37"/>
      <c r="C48" s="37" t="s">
        <v>678</v>
      </c>
      <c r="D48" s="37" t="s">
        <v>9</v>
      </c>
      <c r="E48" s="36"/>
      <c r="F48" s="9"/>
      <c r="G48" s="36"/>
      <c r="H48" s="38"/>
      <c r="I48" s="36"/>
      <c r="J48" s="36"/>
      <c r="K48" s="36" t="s">
        <v>679</v>
      </c>
      <c r="L48" s="17">
        <v>3473</v>
      </c>
      <c r="M48" s="23">
        <v>8520458</v>
      </c>
      <c r="N48" s="229">
        <v>45769</v>
      </c>
    </row>
    <row r="49" spans="1:14" ht="15" customHeight="1">
      <c r="A49" s="17">
        <v>7000</v>
      </c>
      <c r="B49" s="37"/>
      <c r="C49" s="230" t="s">
        <v>680</v>
      </c>
      <c r="D49" s="37"/>
      <c r="E49" s="36"/>
      <c r="F49" s="240"/>
      <c r="G49" s="302" t="s">
        <v>30</v>
      </c>
      <c r="H49" s="38" t="s">
        <v>20</v>
      </c>
      <c r="I49" s="36"/>
      <c r="J49" s="36"/>
      <c r="K49" s="36" t="s">
        <v>681</v>
      </c>
      <c r="L49" s="237">
        <v>7435</v>
      </c>
      <c r="M49" s="228">
        <v>9152844</v>
      </c>
      <c r="N49" s="229">
        <v>45769</v>
      </c>
    </row>
    <row r="50" spans="1:14" ht="15" customHeight="1">
      <c r="A50" s="17">
        <v>26000</v>
      </c>
      <c r="B50" s="37" t="s">
        <v>49</v>
      </c>
      <c r="C50" s="230" t="s">
        <v>684</v>
      </c>
      <c r="D50" s="37"/>
      <c r="E50" s="36"/>
      <c r="F50" s="240"/>
      <c r="G50" s="36" t="s">
        <v>0</v>
      </c>
      <c r="H50" s="38" t="s">
        <v>5</v>
      </c>
      <c r="I50" s="36"/>
      <c r="J50" s="36"/>
      <c r="K50" s="36" t="s">
        <v>235</v>
      </c>
      <c r="L50" s="237">
        <v>26551</v>
      </c>
      <c r="M50" s="228">
        <v>9136539</v>
      </c>
      <c r="N50" s="229">
        <v>45770</v>
      </c>
    </row>
    <row r="51" spans="1:14" ht="15" customHeight="1">
      <c r="A51" s="17">
        <v>3000</v>
      </c>
      <c r="B51" s="37"/>
      <c r="C51" s="37" t="s">
        <v>685</v>
      </c>
      <c r="D51" s="37" t="s">
        <v>9</v>
      </c>
      <c r="E51" s="36"/>
      <c r="F51" s="9"/>
      <c r="G51" s="36" t="s">
        <v>65</v>
      </c>
      <c r="H51" s="38" t="s">
        <v>152</v>
      </c>
      <c r="I51" s="36"/>
      <c r="J51" s="36"/>
      <c r="K51" s="36" t="s">
        <v>686</v>
      </c>
      <c r="L51" s="17">
        <v>3344</v>
      </c>
      <c r="M51" s="23">
        <v>9365702</v>
      </c>
      <c r="N51" s="229">
        <v>45770</v>
      </c>
    </row>
    <row r="52" spans="1:14" ht="15" customHeight="1">
      <c r="A52" s="17">
        <v>10500</v>
      </c>
      <c r="B52" s="37" t="s">
        <v>95</v>
      </c>
      <c r="C52" s="230" t="s">
        <v>687</v>
      </c>
      <c r="D52" s="37" t="s">
        <v>69</v>
      </c>
      <c r="E52" s="36"/>
      <c r="F52" s="240"/>
      <c r="G52" s="36"/>
      <c r="H52" s="38" t="s">
        <v>5</v>
      </c>
      <c r="I52" s="36"/>
      <c r="J52" s="36"/>
      <c r="K52" s="36" t="s">
        <v>318</v>
      </c>
      <c r="L52" s="237">
        <v>12342</v>
      </c>
      <c r="M52" s="228">
        <v>8517580</v>
      </c>
      <c r="N52" s="229">
        <v>45770</v>
      </c>
    </row>
    <row r="53" spans="1:14" ht="15" customHeight="1">
      <c r="A53" s="17">
        <v>30000</v>
      </c>
      <c r="B53" s="37"/>
      <c r="C53" s="230" t="s">
        <v>688</v>
      </c>
      <c r="D53" s="37"/>
      <c r="E53" s="36"/>
      <c r="F53" s="240"/>
      <c r="G53" s="36" t="s">
        <v>65</v>
      </c>
      <c r="H53" s="38" t="s">
        <v>532</v>
      </c>
      <c r="I53" s="36"/>
      <c r="J53" s="36"/>
      <c r="K53" s="36" t="s">
        <v>689</v>
      </c>
      <c r="L53" s="237">
        <v>32295</v>
      </c>
      <c r="M53" s="228">
        <v>9385063</v>
      </c>
      <c r="N53" s="229">
        <v>45770</v>
      </c>
    </row>
    <row r="54" spans="1:14" s="159" customFormat="1" ht="15" customHeight="1">
      <c r="A54" s="17">
        <v>27000</v>
      </c>
      <c r="B54" s="37" t="s">
        <v>8</v>
      </c>
      <c r="C54" s="230" t="s">
        <v>692</v>
      </c>
      <c r="D54" s="37" t="s">
        <v>13</v>
      </c>
      <c r="E54" s="36"/>
      <c r="F54" s="240"/>
      <c r="G54" s="36" t="s">
        <v>2</v>
      </c>
      <c r="H54" s="38" t="s">
        <v>1026</v>
      </c>
      <c r="I54" s="36"/>
      <c r="J54" s="36"/>
      <c r="K54" s="36" t="s">
        <v>693</v>
      </c>
      <c r="L54" s="237">
        <v>29727</v>
      </c>
      <c r="M54" s="228">
        <v>9286944</v>
      </c>
      <c r="N54" s="229">
        <v>45770</v>
      </c>
    </row>
    <row r="55" spans="1:14" ht="15" customHeight="1">
      <c r="A55" s="17">
        <v>3610</v>
      </c>
      <c r="B55" s="37" t="s">
        <v>123</v>
      </c>
      <c r="C55" s="230" t="s">
        <v>694</v>
      </c>
      <c r="D55" s="37" t="s">
        <v>13</v>
      </c>
      <c r="E55" s="36"/>
      <c r="F55" s="240"/>
      <c r="G55" s="36" t="s">
        <v>16</v>
      </c>
      <c r="H55" s="38" t="s">
        <v>39</v>
      </c>
      <c r="I55" s="36"/>
      <c r="J55" s="36"/>
      <c r="K55" s="36" t="s">
        <v>695</v>
      </c>
      <c r="L55" s="237">
        <v>4406</v>
      </c>
      <c r="M55" s="228">
        <v>9539793</v>
      </c>
      <c r="N55" s="229">
        <v>45770</v>
      </c>
    </row>
    <row r="56" spans="1:14" ht="15" customHeight="1">
      <c r="A56" s="17">
        <v>15500</v>
      </c>
      <c r="B56" s="37" t="s">
        <v>50</v>
      </c>
      <c r="C56" s="37" t="s">
        <v>1027</v>
      </c>
      <c r="D56" s="37" t="s">
        <v>69</v>
      </c>
      <c r="E56" s="36"/>
      <c r="F56" s="9"/>
      <c r="G56" s="36" t="s">
        <v>17</v>
      </c>
      <c r="H56" s="38" t="s">
        <v>1028</v>
      </c>
      <c r="I56" s="36"/>
      <c r="J56" s="36"/>
      <c r="K56" s="36" t="s">
        <v>1029</v>
      </c>
      <c r="L56" s="17">
        <v>18320</v>
      </c>
      <c r="M56" s="23">
        <v>9214252</v>
      </c>
      <c r="N56" s="15">
        <v>45770</v>
      </c>
    </row>
    <row r="57" spans="1:14" ht="15" customHeight="1">
      <c r="A57" s="17">
        <v>2000</v>
      </c>
      <c r="B57" s="37" t="s">
        <v>159</v>
      </c>
      <c r="C57" s="37" t="s">
        <v>355</v>
      </c>
      <c r="D57" s="37" t="s">
        <v>9</v>
      </c>
      <c r="E57" s="36"/>
      <c r="F57" s="9"/>
      <c r="G57" s="302" t="s">
        <v>15</v>
      </c>
      <c r="H57" s="38" t="s">
        <v>363</v>
      </c>
      <c r="I57" s="36"/>
      <c r="J57" s="36"/>
      <c r="K57" s="36" t="s">
        <v>356</v>
      </c>
      <c r="L57" s="17">
        <v>2297</v>
      </c>
      <c r="M57" s="23">
        <v>8834940</v>
      </c>
      <c r="N57" s="229">
        <v>45771</v>
      </c>
    </row>
    <row r="58" spans="1:14" ht="15" customHeight="1">
      <c r="A58" s="17">
        <v>68177</v>
      </c>
      <c r="B58" s="37" t="s">
        <v>49</v>
      </c>
      <c r="C58" s="37" t="s">
        <v>705</v>
      </c>
      <c r="D58" s="37" t="s">
        <v>14</v>
      </c>
      <c r="E58" s="36"/>
      <c r="F58" s="9"/>
      <c r="G58" s="36" t="s">
        <v>65</v>
      </c>
      <c r="H58" s="38" t="s">
        <v>89</v>
      </c>
      <c r="I58" s="36"/>
      <c r="J58" s="36"/>
      <c r="K58" s="36" t="s">
        <v>230</v>
      </c>
      <c r="L58" s="17">
        <v>76596</v>
      </c>
      <c r="M58" s="23">
        <v>9442926</v>
      </c>
      <c r="N58" s="229">
        <v>45771</v>
      </c>
    </row>
    <row r="59" spans="1:14" ht="15" customHeight="1">
      <c r="A59" s="17">
        <v>3300</v>
      </c>
      <c r="B59" s="37" t="s">
        <v>49</v>
      </c>
      <c r="C59" s="37" t="s">
        <v>696</v>
      </c>
      <c r="D59" s="37" t="s">
        <v>9</v>
      </c>
      <c r="E59" s="36"/>
      <c r="F59" s="9"/>
      <c r="G59" s="302" t="s">
        <v>15</v>
      </c>
      <c r="H59" s="38" t="s">
        <v>697</v>
      </c>
      <c r="I59" s="36"/>
      <c r="J59" s="36"/>
      <c r="K59" s="36" t="s">
        <v>698</v>
      </c>
      <c r="L59" s="17">
        <v>3465</v>
      </c>
      <c r="M59" s="23">
        <v>8332100</v>
      </c>
      <c r="N59" s="229">
        <v>45771</v>
      </c>
    </row>
    <row r="60" spans="1:14" ht="15" customHeight="1">
      <c r="A60" s="17">
        <v>6500</v>
      </c>
      <c r="B60" s="37"/>
      <c r="C60" s="230" t="s">
        <v>311</v>
      </c>
      <c r="D60" s="37"/>
      <c r="E60" s="36"/>
      <c r="F60" s="240"/>
      <c r="G60" s="302" t="s">
        <v>30</v>
      </c>
      <c r="H60" s="38" t="s">
        <v>20</v>
      </c>
      <c r="I60" s="36"/>
      <c r="J60" s="36"/>
      <c r="K60" s="36" t="s">
        <v>699</v>
      </c>
      <c r="L60" s="237">
        <v>6912</v>
      </c>
      <c r="M60" s="228">
        <v>9008134</v>
      </c>
      <c r="N60" s="229">
        <v>45771</v>
      </c>
    </row>
    <row r="61" spans="1:14" ht="15" customHeight="1">
      <c r="A61" s="17">
        <v>25800</v>
      </c>
      <c r="B61" s="37" t="s">
        <v>8</v>
      </c>
      <c r="C61" s="230" t="s">
        <v>700</v>
      </c>
      <c r="D61" s="37" t="s">
        <v>13</v>
      </c>
      <c r="E61" s="36"/>
      <c r="F61" s="240"/>
      <c r="G61" s="36" t="s">
        <v>0</v>
      </c>
      <c r="H61" s="38" t="s">
        <v>5</v>
      </c>
      <c r="I61" s="36"/>
      <c r="J61" s="36"/>
      <c r="K61" s="36" t="s">
        <v>701</v>
      </c>
      <c r="L61" s="237">
        <v>26472</v>
      </c>
      <c r="M61" s="228">
        <v>9065572</v>
      </c>
      <c r="N61" s="229">
        <v>45771</v>
      </c>
    </row>
    <row r="62" spans="1:14" ht="15" customHeight="1">
      <c r="A62" s="17">
        <v>3000</v>
      </c>
      <c r="B62" s="37" t="s">
        <v>108</v>
      </c>
      <c r="C62" s="230" t="s">
        <v>702</v>
      </c>
      <c r="D62" s="37" t="s">
        <v>14</v>
      </c>
      <c r="E62" s="36"/>
      <c r="F62" s="240"/>
      <c r="G62" s="36" t="s">
        <v>16</v>
      </c>
      <c r="H62" s="38" t="s">
        <v>703</v>
      </c>
      <c r="I62" s="36"/>
      <c r="J62" s="36"/>
      <c r="K62" s="36" t="s">
        <v>704</v>
      </c>
      <c r="L62" s="237">
        <v>3291</v>
      </c>
      <c r="M62" s="228">
        <v>9367841</v>
      </c>
      <c r="N62" s="229">
        <v>45771</v>
      </c>
    </row>
    <row r="63" spans="1:14" ht="15" customHeight="1">
      <c r="A63" s="24">
        <v>27000</v>
      </c>
      <c r="B63" s="40" t="s">
        <v>8</v>
      </c>
      <c r="C63" s="241" t="s">
        <v>419</v>
      </c>
      <c r="D63" s="40"/>
      <c r="E63" s="39"/>
      <c r="F63" s="242"/>
      <c r="G63" s="39" t="s">
        <v>0</v>
      </c>
      <c r="H63" s="44" t="s">
        <v>5</v>
      </c>
      <c r="I63" s="39"/>
      <c r="J63" s="39"/>
      <c r="K63" s="39" t="s">
        <v>420</v>
      </c>
      <c r="L63" s="238">
        <v>28429</v>
      </c>
      <c r="M63" s="231">
        <v>9109964</v>
      </c>
      <c r="N63" s="232">
        <v>45772</v>
      </c>
    </row>
    <row r="64" spans="1:14" ht="15" customHeight="1">
      <c r="A64" s="24">
        <v>33000</v>
      </c>
      <c r="B64" s="40" t="s">
        <v>8</v>
      </c>
      <c r="C64" s="241" t="s">
        <v>706</v>
      </c>
      <c r="D64" s="40" t="s">
        <v>13</v>
      </c>
      <c r="E64" s="39"/>
      <c r="F64" s="242"/>
      <c r="G64" s="39" t="s">
        <v>12</v>
      </c>
      <c r="H64" s="44"/>
      <c r="I64" s="39"/>
      <c r="J64" s="39"/>
      <c r="K64" s="36" t="s">
        <v>707</v>
      </c>
      <c r="L64" s="238">
        <v>35287</v>
      </c>
      <c r="M64" s="231">
        <v>9316921</v>
      </c>
      <c r="N64" s="229">
        <v>45772</v>
      </c>
    </row>
    <row r="65" spans="1:14" ht="15" customHeight="1">
      <c r="A65" s="24">
        <v>55000</v>
      </c>
      <c r="B65" s="40" t="s">
        <v>8</v>
      </c>
      <c r="C65" s="241" t="s">
        <v>711</v>
      </c>
      <c r="D65" s="40" t="s">
        <v>69</v>
      </c>
      <c r="E65" s="39"/>
      <c r="F65" s="242"/>
      <c r="G65" s="39"/>
      <c r="H65" s="44"/>
      <c r="I65" s="39"/>
      <c r="J65" s="39"/>
      <c r="K65" s="39" t="s">
        <v>712</v>
      </c>
      <c r="L65" s="238">
        <v>55691</v>
      </c>
      <c r="M65" s="231">
        <v>9524542</v>
      </c>
      <c r="N65" s="229">
        <v>45772</v>
      </c>
    </row>
    <row r="66" spans="1:14" ht="15" customHeight="1">
      <c r="A66" s="17">
        <v>6250</v>
      </c>
      <c r="B66" s="37" t="s">
        <v>49</v>
      </c>
      <c r="C66" s="230" t="s">
        <v>713</v>
      </c>
      <c r="D66" s="37" t="s">
        <v>69</v>
      </c>
      <c r="E66" s="36"/>
      <c r="F66" s="240"/>
      <c r="G66" s="302" t="s">
        <v>15</v>
      </c>
      <c r="H66" s="38"/>
      <c r="I66" s="36"/>
      <c r="J66" s="36"/>
      <c r="K66" s="36" t="s">
        <v>714</v>
      </c>
      <c r="L66" s="237">
        <v>6830</v>
      </c>
      <c r="M66" s="228">
        <v>9163142</v>
      </c>
      <c r="N66" s="229">
        <v>45772</v>
      </c>
    </row>
    <row r="67" spans="1:14" ht="15" customHeight="1">
      <c r="A67" s="17">
        <v>39944</v>
      </c>
      <c r="B67" s="37" t="s">
        <v>49</v>
      </c>
      <c r="C67" s="230" t="s">
        <v>715</v>
      </c>
      <c r="D67" s="37" t="s">
        <v>14</v>
      </c>
      <c r="E67" s="36"/>
      <c r="F67" s="240"/>
      <c r="G67" s="302" t="s">
        <v>190</v>
      </c>
      <c r="H67" s="38"/>
      <c r="I67" s="36"/>
      <c r="J67" s="36"/>
      <c r="K67" s="36" t="s">
        <v>94</v>
      </c>
      <c r="L67" s="237">
        <v>43596</v>
      </c>
      <c r="M67" s="228">
        <v>9072214</v>
      </c>
      <c r="N67" s="229">
        <v>45772</v>
      </c>
    </row>
    <row r="68" spans="1:14" ht="15" customHeight="1">
      <c r="A68" s="17">
        <v>5000</v>
      </c>
      <c r="B68" s="37" t="s">
        <v>8</v>
      </c>
      <c r="C68" s="37" t="s">
        <v>716</v>
      </c>
      <c r="D68" s="37" t="s">
        <v>6</v>
      </c>
      <c r="E68" s="36"/>
      <c r="F68" s="9"/>
      <c r="G68" s="36"/>
      <c r="H68" s="38"/>
      <c r="I68" s="36"/>
      <c r="J68" s="36"/>
      <c r="K68" s="36" t="s">
        <v>717</v>
      </c>
      <c r="L68" s="17">
        <v>3712</v>
      </c>
      <c r="M68" s="23">
        <v>9006332</v>
      </c>
      <c r="N68" s="229">
        <v>45772</v>
      </c>
    </row>
    <row r="69" spans="1:14" ht="15" customHeight="1">
      <c r="A69" s="95">
        <v>61790</v>
      </c>
      <c r="B69" s="37" t="s">
        <v>49</v>
      </c>
      <c r="C69" s="230" t="s">
        <v>718</v>
      </c>
      <c r="D69" s="37" t="s">
        <v>14</v>
      </c>
      <c r="E69" s="36"/>
      <c r="F69" s="240"/>
      <c r="G69" s="36" t="s">
        <v>37</v>
      </c>
      <c r="H69" s="38" t="s">
        <v>38</v>
      </c>
      <c r="I69" s="36"/>
      <c r="J69" s="36"/>
      <c r="K69" s="36" t="s">
        <v>719</v>
      </c>
      <c r="L69" s="237">
        <v>75846</v>
      </c>
      <c r="M69" s="228" t="s">
        <v>720</v>
      </c>
      <c r="N69" s="229">
        <v>45772</v>
      </c>
    </row>
    <row r="70" spans="1:14" ht="15" customHeight="1">
      <c r="A70" s="17">
        <v>5000</v>
      </c>
      <c r="B70" s="37" t="s">
        <v>57</v>
      </c>
      <c r="C70" s="37" t="s">
        <v>1030</v>
      </c>
      <c r="D70" s="37" t="s">
        <v>69</v>
      </c>
      <c r="E70" s="36"/>
      <c r="F70" s="9"/>
      <c r="G70" s="36" t="s">
        <v>33</v>
      </c>
      <c r="H70" s="38" t="s">
        <v>35</v>
      </c>
      <c r="I70" s="36"/>
      <c r="J70" s="36"/>
      <c r="K70" s="36" t="s">
        <v>1031</v>
      </c>
      <c r="L70" s="17">
        <v>7416</v>
      </c>
      <c r="M70" s="23">
        <v>9001136</v>
      </c>
      <c r="N70" s="15">
        <v>45772</v>
      </c>
    </row>
    <row r="71" spans="1:14" ht="15" customHeight="1">
      <c r="A71" s="17">
        <v>20000</v>
      </c>
      <c r="B71" s="37" t="s">
        <v>49</v>
      </c>
      <c r="C71" s="37" t="s">
        <v>1032</v>
      </c>
      <c r="D71" s="37" t="s">
        <v>69</v>
      </c>
      <c r="E71" s="36"/>
      <c r="F71" s="9"/>
      <c r="G71" s="36" t="s">
        <v>65</v>
      </c>
      <c r="H71" s="38"/>
      <c r="I71" s="36"/>
      <c r="J71" s="36"/>
      <c r="K71" s="36" t="s">
        <v>96</v>
      </c>
      <c r="L71" s="17">
        <v>28373</v>
      </c>
      <c r="M71" s="23">
        <v>9211547</v>
      </c>
      <c r="N71" s="15">
        <v>45772</v>
      </c>
    </row>
    <row r="72" spans="1:14" ht="15" customHeight="1">
      <c r="A72" s="17">
        <v>52000</v>
      </c>
      <c r="B72" s="37" t="s">
        <v>49</v>
      </c>
      <c r="C72" s="230" t="s">
        <v>721</v>
      </c>
      <c r="D72" s="37" t="s">
        <v>13</v>
      </c>
      <c r="E72" s="36"/>
      <c r="F72" s="240"/>
      <c r="G72" s="36" t="s">
        <v>128</v>
      </c>
      <c r="H72" s="38"/>
      <c r="I72" s="36"/>
      <c r="J72" s="36"/>
      <c r="K72" s="36" t="s">
        <v>722</v>
      </c>
      <c r="L72" s="237">
        <v>63878</v>
      </c>
      <c r="M72" s="228">
        <v>9801706</v>
      </c>
      <c r="N72" s="229">
        <v>45773</v>
      </c>
    </row>
    <row r="73" spans="1:14" ht="15" customHeight="1">
      <c r="A73" s="17">
        <v>5200</v>
      </c>
      <c r="B73" s="37"/>
      <c r="C73" s="230" t="s">
        <v>723</v>
      </c>
      <c r="D73" s="37"/>
      <c r="E73" s="36"/>
      <c r="F73" s="240"/>
      <c r="G73" s="36" t="s">
        <v>65</v>
      </c>
      <c r="H73" s="38" t="s">
        <v>155</v>
      </c>
      <c r="I73" s="36"/>
      <c r="J73" s="36"/>
      <c r="K73" s="36" t="s">
        <v>724</v>
      </c>
      <c r="L73" s="237">
        <v>5748</v>
      </c>
      <c r="M73" s="228">
        <v>9118288</v>
      </c>
      <c r="N73" s="229">
        <v>45773</v>
      </c>
    </row>
    <row r="74" spans="1:14" ht="15" customHeight="1">
      <c r="A74" s="17">
        <v>5000</v>
      </c>
      <c r="B74" s="37" t="s">
        <v>49</v>
      </c>
      <c r="C74" s="37" t="s">
        <v>550</v>
      </c>
      <c r="D74" s="37" t="s">
        <v>69</v>
      </c>
      <c r="E74" s="36"/>
      <c r="F74" s="9"/>
      <c r="G74" s="36" t="s">
        <v>15</v>
      </c>
      <c r="H74" s="38" t="s">
        <v>381</v>
      </c>
      <c r="I74" s="36"/>
      <c r="J74" s="36"/>
      <c r="K74" s="36" t="s">
        <v>725</v>
      </c>
      <c r="L74" s="17">
        <v>6479</v>
      </c>
      <c r="M74" s="23">
        <v>8201002</v>
      </c>
      <c r="N74" s="229">
        <v>45773</v>
      </c>
    </row>
    <row r="75" spans="1:14" ht="15" customHeight="1">
      <c r="A75" s="17">
        <v>21100</v>
      </c>
      <c r="B75" s="37" t="s">
        <v>49</v>
      </c>
      <c r="C75" s="230" t="s">
        <v>726</v>
      </c>
      <c r="D75" s="37" t="s">
        <v>14</v>
      </c>
      <c r="E75" s="36"/>
      <c r="F75" s="240"/>
      <c r="G75" s="36" t="s">
        <v>65</v>
      </c>
      <c r="H75" s="38" t="s">
        <v>208</v>
      </c>
      <c r="I75" s="36"/>
      <c r="J75" s="36"/>
      <c r="K75" s="36" t="s">
        <v>63</v>
      </c>
      <c r="L75" s="237">
        <v>21967</v>
      </c>
      <c r="M75" s="228">
        <v>9085663</v>
      </c>
      <c r="N75" s="229">
        <v>45774</v>
      </c>
    </row>
    <row r="76" spans="1:14" ht="15" customHeight="1">
      <c r="A76" s="17">
        <v>45000</v>
      </c>
      <c r="B76" s="37" t="s">
        <v>49</v>
      </c>
      <c r="C76" s="37" t="s">
        <v>729</v>
      </c>
      <c r="D76" s="37" t="s">
        <v>13</v>
      </c>
      <c r="E76" s="36"/>
      <c r="F76" s="9"/>
      <c r="G76" s="36" t="s">
        <v>80</v>
      </c>
      <c r="H76" s="38"/>
      <c r="I76" s="36"/>
      <c r="J76" s="36"/>
      <c r="K76" s="36" t="s">
        <v>730</v>
      </c>
      <c r="L76" s="17">
        <v>52223</v>
      </c>
      <c r="M76" s="23">
        <v>9300623</v>
      </c>
      <c r="N76" s="229">
        <v>45774</v>
      </c>
    </row>
    <row r="77" spans="1:14" ht="15" customHeight="1">
      <c r="A77" s="17">
        <v>7000</v>
      </c>
      <c r="B77" s="37"/>
      <c r="C77" s="37" t="s">
        <v>727</v>
      </c>
      <c r="D77" s="37" t="s">
        <v>9</v>
      </c>
      <c r="E77" s="36"/>
      <c r="F77" s="9"/>
      <c r="G77" s="36"/>
      <c r="H77" s="38"/>
      <c r="I77" s="36"/>
      <c r="J77" s="36"/>
      <c r="K77" s="36" t="s">
        <v>728</v>
      </c>
      <c r="L77" s="17">
        <v>7868</v>
      </c>
      <c r="M77" s="23">
        <v>7916997</v>
      </c>
      <c r="N77" s="229">
        <v>45774</v>
      </c>
    </row>
    <row r="78" spans="1:14" ht="15" customHeight="1">
      <c r="A78" s="17">
        <v>30400</v>
      </c>
      <c r="B78" s="37" t="s">
        <v>49</v>
      </c>
      <c r="C78" s="253" t="s">
        <v>818</v>
      </c>
      <c r="D78" s="37" t="s">
        <v>13</v>
      </c>
      <c r="E78" s="36"/>
      <c r="F78" s="254"/>
      <c r="G78" s="36" t="s">
        <v>65</v>
      </c>
      <c r="H78" s="38" t="s">
        <v>36</v>
      </c>
      <c r="I78" s="36"/>
      <c r="J78" s="36"/>
      <c r="K78" s="36" t="s">
        <v>314</v>
      </c>
      <c r="L78" s="271">
        <v>31025</v>
      </c>
      <c r="M78" s="255">
        <v>9197882</v>
      </c>
      <c r="N78" s="256">
        <v>45775</v>
      </c>
    </row>
    <row r="79" spans="1:14" ht="15" customHeight="1">
      <c r="A79" s="17">
        <v>5500</v>
      </c>
      <c r="B79" s="37" t="s">
        <v>819</v>
      </c>
      <c r="C79" s="37" t="s">
        <v>820</v>
      </c>
      <c r="D79" s="37" t="s">
        <v>9</v>
      </c>
      <c r="E79" s="36"/>
      <c r="F79" s="9"/>
      <c r="G79" s="36" t="s">
        <v>16</v>
      </c>
      <c r="H79" s="38" t="s">
        <v>440</v>
      </c>
      <c r="I79" s="36"/>
      <c r="J79" s="36"/>
      <c r="K79" s="36" t="s">
        <v>139</v>
      </c>
      <c r="L79" s="17">
        <v>5457</v>
      </c>
      <c r="M79" s="23">
        <v>9314442</v>
      </c>
      <c r="N79" s="256">
        <v>45776</v>
      </c>
    </row>
    <row r="80" spans="1:14" ht="15" customHeight="1">
      <c r="A80" s="17">
        <v>10000</v>
      </c>
      <c r="B80" s="37" t="s">
        <v>50</v>
      </c>
      <c r="C80" s="253" t="s">
        <v>317</v>
      </c>
      <c r="D80" s="37" t="s">
        <v>13</v>
      </c>
      <c r="E80" s="36"/>
      <c r="F80" s="254"/>
      <c r="G80" s="36" t="s">
        <v>30</v>
      </c>
      <c r="H80" s="38" t="s">
        <v>31</v>
      </c>
      <c r="I80" s="36"/>
      <c r="J80" s="36"/>
      <c r="K80" s="36" t="s">
        <v>232</v>
      </c>
      <c r="L80" s="271">
        <v>6425</v>
      </c>
      <c r="M80" s="255">
        <v>8325004</v>
      </c>
      <c r="N80" s="256">
        <v>45776</v>
      </c>
    </row>
    <row r="81" spans="1:14" ht="15" customHeight="1">
      <c r="A81" s="17">
        <v>28000</v>
      </c>
      <c r="B81" s="37" t="s">
        <v>8</v>
      </c>
      <c r="C81" s="253" t="s">
        <v>821</v>
      </c>
      <c r="D81" s="37" t="s">
        <v>13</v>
      </c>
      <c r="E81" s="36"/>
      <c r="F81" s="254"/>
      <c r="G81" s="36" t="s">
        <v>12</v>
      </c>
      <c r="H81" s="38" t="s">
        <v>34</v>
      </c>
      <c r="I81" s="36"/>
      <c r="J81" s="36"/>
      <c r="K81" s="36" t="s">
        <v>161</v>
      </c>
      <c r="L81" s="271">
        <v>28754</v>
      </c>
      <c r="M81" s="255">
        <v>9113850</v>
      </c>
      <c r="N81" s="256">
        <v>45776</v>
      </c>
    </row>
    <row r="82" spans="1:14" ht="15" customHeight="1">
      <c r="A82" s="17">
        <v>7300</v>
      </c>
      <c r="B82" s="37" t="s">
        <v>822</v>
      </c>
      <c r="C82" s="253" t="s">
        <v>823</v>
      </c>
      <c r="D82" s="37" t="s">
        <v>9</v>
      </c>
      <c r="E82" s="36"/>
      <c r="F82" s="254"/>
      <c r="G82" s="36" t="s">
        <v>0</v>
      </c>
      <c r="H82" s="38" t="s">
        <v>824</v>
      </c>
      <c r="I82" s="36"/>
      <c r="J82" s="36"/>
      <c r="K82" s="36" t="s">
        <v>825</v>
      </c>
      <c r="L82" s="271">
        <v>8758</v>
      </c>
      <c r="M82" s="255">
        <v>9237175</v>
      </c>
      <c r="N82" s="256">
        <v>45777</v>
      </c>
    </row>
    <row r="83" spans="1:14" ht="15" customHeight="1">
      <c r="A83" s="17">
        <v>27500</v>
      </c>
      <c r="B83" s="37" t="s">
        <v>49</v>
      </c>
      <c r="C83" s="253" t="s">
        <v>826</v>
      </c>
      <c r="D83" s="37" t="s">
        <v>13</v>
      </c>
      <c r="E83" s="36"/>
      <c r="F83" s="254"/>
      <c r="G83" s="36" t="s">
        <v>65</v>
      </c>
      <c r="H83" s="38" t="s">
        <v>36</v>
      </c>
      <c r="I83" s="36"/>
      <c r="J83" s="36"/>
      <c r="K83" s="36" t="s">
        <v>827</v>
      </c>
      <c r="L83" s="271">
        <v>29478</v>
      </c>
      <c r="M83" s="255">
        <v>9171113</v>
      </c>
      <c r="N83" s="256">
        <v>45777</v>
      </c>
    </row>
    <row r="84" spans="1:14" ht="15" customHeight="1">
      <c r="A84" s="17">
        <v>62000</v>
      </c>
      <c r="B84" s="37" t="s">
        <v>49</v>
      </c>
      <c r="C84" s="253" t="s">
        <v>828</v>
      </c>
      <c r="D84" s="37" t="s">
        <v>13</v>
      </c>
      <c r="E84" s="36"/>
      <c r="F84" s="254"/>
      <c r="G84" s="36" t="s">
        <v>65</v>
      </c>
      <c r="H84" s="38" t="s">
        <v>89</v>
      </c>
      <c r="I84" s="36"/>
      <c r="J84" s="36"/>
      <c r="K84" s="36" t="s">
        <v>829</v>
      </c>
      <c r="L84" s="271">
        <v>70776</v>
      </c>
      <c r="M84" s="255">
        <v>9660633</v>
      </c>
      <c r="N84" s="256">
        <v>45777</v>
      </c>
    </row>
    <row r="85" spans="1:14" ht="15" customHeight="1">
      <c r="A85" s="17">
        <v>33000</v>
      </c>
      <c r="B85" s="37" t="s">
        <v>95</v>
      </c>
      <c r="C85" s="253" t="s">
        <v>830</v>
      </c>
      <c r="D85" s="37" t="s">
        <v>14</v>
      </c>
      <c r="E85" s="36"/>
      <c r="F85" s="254"/>
      <c r="G85" s="36" t="s">
        <v>65</v>
      </c>
      <c r="H85" s="38" t="s">
        <v>188</v>
      </c>
      <c r="I85" s="36"/>
      <c r="J85" s="36"/>
      <c r="K85" s="36" t="s">
        <v>94</v>
      </c>
      <c r="L85" s="271">
        <v>43108</v>
      </c>
      <c r="M85" s="255">
        <v>9070711</v>
      </c>
      <c r="N85" s="256">
        <v>45777</v>
      </c>
    </row>
    <row r="86" spans="1:14" ht="15" customHeight="1">
      <c r="A86" s="17">
        <v>30000</v>
      </c>
      <c r="B86" s="37" t="s">
        <v>49</v>
      </c>
      <c r="C86" s="253" t="s">
        <v>831</v>
      </c>
      <c r="D86" s="37" t="s">
        <v>13</v>
      </c>
      <c r="E86" s="36"/>
      <c r="F86" s="254"/>
      <c r="G86" s="36" t="s">
        <v>65</v>
      </c>
      <c r="H86" s="38" t="s">
        <v>349</v>
      </c>
      <c r="I86" s="36"/>
      <c r="J86" s="36"/>
      <c r="K86" s="36" t="s">
        <v>832</v>
      </c>
      <c r="L86" s="271">
        <v>32621</v>
      </c>
      <c r="M86" s="255">
        <v>9295567</v>
      </c>
      <c r="N86" s="256">
        <v>45777</v>
      </c>
    </row>
    <row r="87" spans="1:14" ht="15" customHeight="1">
      <c r="A87" s="17">
        <v>25000</v>
      </c>
      <c r="B87" s="37" t="s">
        <v>49</v>
      </c>
      <c r="C87" s="253" t="s">
        <v>833</v>
      </c>
      <c r="D87" s="37" t="s">
        <v>69</v>
      </c>
      <c r="E87" s="36"/>
      <c r="F87" s="254"/>
      <c r="G87" s="36" t="s">
        <v>65</v>
      </c>
      <c r="H87" s="38" t="s">
        <v>89</v>
      </c>
      <c r="I87" s="36"/>
      <c r="J87" s="36"/>
      <c r="K87" s="36" t="s">
        <v>161</v>
      </c>
      <c r="L87" s="271">
        <v>27112</v>
      </c>
      <c r="M87" s="255">
        <v>9244037</v>
      </c>
      <c r="N87" s="256">
        <v>45777</v>
      </c>
    </row>
    <row r="88" spans="1:14" ht="15" customHeight="1">
      <c r="A88" s="17">
        <v>2200</v>
      </c>
      <c r="B88" s="37" t="s">
        <v>8</v>
      </c>
      <c r="C88" s="37" t="s">
        <v>834</v>
      </c>
      <c r="D88" s="37" t="s">
        <v>69</v>
      </c>
      <c r="E88" s="36"/>
      <c r="F88" s="9"/>
      <c r="G88" s="36" t="s">
        <v>15</v>
      </c>
      <c r="H88" s="38"/>
      <c r="I88" s="36"/>
      <c r="J88" s="36"/>
      <c r="K88" s="36" t="s">
        <v>835</v>
      </c>
      <c r="L88" s="17">
        <v>2845</v>
      </c>
      <c r="M88" s="23">
        <v>7359149</v>
      </c>
      <c r="N88" s="15">
        <v>45777</v>
      </c>
    </row>
    <row r="89" spans="1:14" ht="15" customHeight="1">
      <c r="A89" s="17">
        <v>2600</v>
      </c>
      <c r="B89" s="37" t="s">
        <v>57</v>
      </c>
      <c r="C89" s="37" t="s">
        <v>836</v>
      </c>
      <c r="D89" s="37"/>
      <c r="E89" s="36"/>
      <c r="F89" s="9"/>
      <c r="G89" s="36" t="s">
        <v>12</v>
      </c>
      <c r="H89" s="38" t="s">
        <v>438</v>
      </c>
      <c r="I89" s="36"/>
      <c r="J89" s="36"/>
      <c r="K89" s="36" t="s">
        <v>837</v>
      </c>
      <c r="L89" s="17">
        <v>2846</v>
      </c>
      <c r="M89" s="252">
        <v>9352884</v>
      </c>
      <c r="N89" s="15">
        <v>45777</v>
      </c>
    </row>
    <row r="90" spans="1:14" ht="15" customHeight="1">
      <c r="A90" s="17">
        <v>28000</v>
      </c>
      <c r="B90" s="37" t="s">
        <v>8</v>
      </c>
      <c r="C90" s="253" t="s">
        <v>838</v>
      </c>
      <c r="D90" s="37" t="s">
        <v>14</v>
      </c>
      <c r="E90" s="36"/>
      <c r="F90" s="254"/>
      <c r="G90" s="36" t="s">
        <v>0</v>
      </c>
      <c r="H90" s="38" t="s">
        <v>5</v>
      </c>
      <c r="I90" s="36"/>
      <c r="J90" s="36"/>
      <c r="K90" s="36" t="s">
        <v>839</v>
      </c>
      <c r="L90" s="271">
        <v>29519</v>
      </c>
      <c r="M90" s="255">
        <v>9168154</v>
      </c>
      <c r="N90" s="256">
        <v>45778</v>
      </c>
    </row>
    <row r="91" spans="1:14" ht="15" customHeight="1">
      <c r="A91" s="17">
        <v>31500</v>
      </c>
      <c r="B91" s="37" t="s">
        <v>49</v>
      </c>
      <c r="C91" s="253" t="s">
        <v>840</v>
      </c>
      <c r="D91" s="37" t="s">
        <v>14</v>
      </c>
      <c r="E91" s="36"/>
      <c r="F91" s="254"/>
      <c r="G91" s="36" t="s">
        <v>17</v>
      </c>
      <c r="H91" s="38" t="s">
        <v>184</v>
      </c>
      <c r="I91" s="36"/>
      <c r="J91" s="36"/>
      <c r="K91" s="36" t="s">
        <v>841</v>
      </c>
      <c r="L91" s="271">
        <v>32575</v>
      </c>
      <c r="M91" s="255">
        <v>9336775</v>
      </c>
      <c r="N91" s="256">
        <v>45778</v>
      </c>
    </row>
    <row r="92" spans="1:14" ht="15" customHeight="1">
      <c r="A92" s="17">
        <v>5000</v>
      </c>
      <c r="B92" s="37" t="s">
        <v>49</v>
      </c>
      <c r="C92" s="37" t="s">
        <v>842</v>
      </c>
      <c r="D92" s="37" t="s">
        <v>9</v>
      </c>
      <c r="E92" s="36"/>
      <c r="F92" s="9"/>
      <c r="G92" s="36" t="s">
        <v>65</v>
      </c>
      <c r="H92" s="38"/>
      <c r="I92" s="36"/>
      <c r="J92" s="36"/>
      <c r="K92" s="36" t="s">
        <v>843</v>
      </c>
      <c r="L92" s="17">
        <v>8643</v>
      </c>
      <c r="M92" s="23">
        <v>9545912</v>
      </c>
      <c r="N92" s="256">
        <v>45778</v>
      </c>
    </row>
    <row r="93" spans="1:14" ht="15" customHeight="1">
      <c r="A93" s="17">
        <v>10000</v>
      </c>
      <c r="B93" s="37" t="s">
        <v>49</v>
      </c>
      <c r="C93" s="37" t="s">
        <v>844</v>
      </c>
      <c r="D93" s="37" t="s">
        <v>13</v>
      </c>
      <c r="E93" s="36"/>
      <c r="F93" s="9"/>
      <c r="G93" s="36" t="s">
        <v>65</v>
      </c>
      <c r="H93" s="38"/>
      <c r="I93" s="36"/>
      <c r="J93" s="36"/>
      <c r="K93" s="36" t="s">
        <v>63</v>
      </c>
      <c r="L93" s="17">
        <v>12307</v>
      </c>
      <c r="M93" s="23">
        <v>8613126</v>
      </c>
      <c r="N93" s="15">
        <v>45778</v>
      </c>
    </row>
    <row r="94" spans="1:14" ht="15" customHeight="1">
      <c r="A94" s="17">
        <v>20000</v>
      </c>
      <c r="B94" s="37" t="s">
        <v>8</v>
      </c>
      <c r="C94" s="253" t="s">
        <v>531</v>
      </c>
      <c r="D94" s="37"/>
      <c r="E94" s="36"/>
      <c r="F94" s="254"/>
      <c r="G94" s="36" t="s">
        <v>65</v>
      </c>
      <c r="H94" s="38" t="s">
        <v>92</v>
      </c>
      <c r="I94" s="36"/>
      <c r="J94" s="36"/>
      <c r="K94" s="36" t="s">
        <v>413</v>
      </c>
      <c r="L94" s="271">
        <v>23723</v>
      </c>
      <c r="M94" s="255">
        <v>9136931</v>
      </c>
      <c r="N94" s="256">
        <v>45779</v>
      </c>
    </row>
    <row r="95" spans="1:14" ht="15" customHeight="1">
      <c r="A95" s="17">
        <v>5250</v>
      </c>
      <c r="B95" s="37" t="s">
        <v>8</v>
      </c>
      <c r="C95" s="37" t="s">
        <v>845</v>
      </c>
      <c r="D95" s="37" t="s">
        <v>9</v>
      </c>
      <c r="E95" s="36"/>
      <c r="F95" s="9"/>
      <c r="G95" s="36" t="s">
        <v>15</v>
      </c>
      <c r="H95" s="38" t="s">
        <v>233</v>
      </c>
      <c r="I95" s="36"/>
      <c r="J95" s="36"/>
      <c r="K95" s="36" t="s">
        <v>139</v>
      </c>
      <c r="L95" s="17">
        <v>5534</v>
      </c>
      <c r="M95" s="23">
        <v>8963181</v>
      </c>
      <c r="N95" s="256">
        <v>45779</v>
      </c>
    </row>
    <row r="96" spans="1:14" ht="15" customHeight="1">
      <c r="A96" s="17">
        <v>32000</v>
      </c>
      <c r="B96" s="37"/>
      <c r="C96" s="253" t="s">
        <v>846</v>
      </c>
      <c r="D96" s="37"/>
      <c r="E96" s="36"/>
      <c r="F96" s="254"/>
      <c r="G96" s="36"/>
      <c r="H96" s="38"/>
      <c r="I96" s="36"/>
      <c r="J96" s="36"/>
      <c r="K96" s="36" t="s">
        <v>847</v>
      </c>
      <c r="L96" s="271">
        <v>38981</v>
      </c>
      <c r="M96" s="255">
        <v>9285146</v>
      </c>
      <c r="N96" s="256">
        <v>45779</v>
      </c>
    </row>
    <row r="97" spans="1:14" ht="15" customHeight="1">
      <c r="A97" s="17">
        <v>3000</v>
      </c>
      <c r="B97" s="37"/>
      <c r="C97" s="253" t="s">
        <v>848</v>
      </c>
      <c r="D97" s="37"/>
      <c r="E97" s="36"/>
      <c r="F97" s="254"/>
      <c r="G97" s="38" t="s">
        <v>30</v>
      </c>
      <c r="H97" s="38" t="s">
        <v>20</v>
      </c>
      <c r="I97" s="36"/>
      <c r="J97" s="36"/>
      <c r="K97" s="36" t="s">
        <v>849</v>
      </c>
      <c r="L97" s="271">
        <v>3250</v>
      </c>
      <c r="M97" s="255">
        <v>8117859</v>
      </c>
      <c r="N97" s="256">
        <v>45779</v>
      </c>
    </row>
    <row r="98" spans="1:14" s="41" customFormat="1" ht="15" customHeight="1">
      <c r="A98" s="17">
        <v>4000</v>
      </c>
      <c r="B98" s="37" t="s">
        <v>49</v>
      </c>
      <c r="C98" s="253" t="s">
        <v>850</v>
      </c>
      <c r="D98" s="37" t="s">
        <v>69</v>
      </c>
      <c r="E98" s="36"/>
      <c r="F98" s="254"/>
      <c r="G98" s="38" t="s">
        <v>16</v>
      </c>
      <c r="H98" s="38"/>
      <c r="I98" s="36"/>
      <c r="J98" s="36"/>
      <c r="K98" s="36" t="s">
        <v>351</v>
      </c>
      <c r="L98" s="271">
        <v>4766</v>
      </c>
      <c r="M98" s="255">
        <v>9071052</v>
      </c>
      <c r="N98" s="256">
        <v>45779</v>
      </c>
    </row>
    <row r="99" spans="1:14" ht="15" customHeight="1">
      <c r="A99" s="17">
        <v>10500</v>
      </c>
      <c r="B99" s="37" t="s">
        <v>851</v>
      </c>
      <c r="C99" s="253" t="s">
        <v>457</v>
      </c>
      <c r="D99" s="37" t="s">
        <v>69</v>
      </c>
      <c r="E99" s="36"/>
      <c r="F99" s="254"/>
      <c r="G99" s="36" t="s">
        <v>0</v>
      </c>
      <c r="H99" s="38" t="s">
        <v>5</v>
      </c>
      <c r="I99" s="36"/>
      <c r="J99" s="36"/>
      <c r="K99" s="36" t="s">
        <v>852</v>
      </c>
      <c r="L99" s="271">
        <v>11990</v>
      </c>
      <c r="M99" s="255">
        <v>8000836</v>
      </c>
      <c r="N99" s="256">
        <v>45779</v>
      </c>
    </row>
    <row r="100" spans="1:14" ht="15" customHeight="1">
      <c r="A100" s="17">
        <v>4000</v>
      </c>
      <c r="B100" s="37" t="s">
        <v>8</v>
      </c>
      <c r="C100" s="253" t="s">
        <v>853</v>
      </c>
      <c r="D100" s="37" t="s">
        <v>69</v>
      </c>
      <c r="E100" s="36"/>
      <c r="F100" s="254"/>
      <c r="G100" s="36" t="s">
        <v>65</v>
      </c>
      <c r="H100" s="38" t="s">
        <v>89</v>
      </c>
      <c r="I100" s="36"/>
      <c r="J100" s="36"/>
      <c r="K100" s="36" t="s">
        <v>854</v>
      </c>
      <c r="L100" s="271">
        <v>5905</v>
      </c>
      <c r="M100" s="255">
        <v>9123506</v>
      </c>
      <c r="N100" s="256">
        <v>45779</v>
      </c>
    </row>
    <row r="101" spans="1:14" ht="15" customHeight="1">
      <c r="A101" s="17">
        <v>22300</v>
      </c>
      <c r="B101" s="37" t="s">
        <v>49</v>
      </c>
      <c r="C101" s="253" t="s">
        <v>423</v>
      </c>
      <c r="D101" s="37" t="s">
        <v>69</v>
      </c>
      <c r="E101" s="36"/>
      <c r="F101" s="254"/>
      <c r="G101" s="36" t="s">
        <v>65</v>
      </c>
      <c r="H101" s="38" t="s">
        <v>89</v>
      </c>
      <c r="I101" s="36"/>
      <c r="J101" s="36"/>
      <c r="K101" s="36" t="s">
        <v>94</v>
      </c>
      <c r="L101" s="271">
        <v>24086</v>
      </c>
      <c r="M101" s="255">
        <v>9156761</v>
      </c>
      <c r="N101" s="256">
        <v>45779</v>
      </c>
    </row>
    <row r="102" spans="1:14" ht="15" customHeight="1">
      <c r="A102" s="17">
        <v>7500</v>
      </c>
      <c r="B102" s="37"/>
      <c r="C102" s="253" t="s">
        <v>535</v>
      </c>
      <c r="D102" s="37"/>
      <c r="E102" s="36"/>
      <c r="F102" s="254"/>
      <c r="G102" s="36" t="s">
        <v>65</v>
      </c>
      <c r="H102" s="38" t="s">
        <v>36</v>
      </c>
      <c r="I102" s="36"/>
      <c r="J102" s="36"/>
      <c r="K102" s="36" t="s">
        <v>536</v>
      </c>
      <c r="L102" s="271">
        <v>8059</v>
      </c>
      <c r="M102" s="255">
        <v>9001148</v>
      </c>
      <c r="N102" s="256">
        <v>45779</v>
      </c>
    </row>
    <row r="103" spans="1:14" ht="15" customHeight="1">
      <c r="A103" s="17">
        <v>28500</v>
      </c>
      <c r="B103" s="37" t="s">
        <v>49</v>
      </c>
      <c r="C103" s="253" t="s">
        <v>414</v>
      </c>
      <c r="D103" s="37" t="s">
        <v>69</v>
      </c>
      <c r="E103" s="36"/>
      <c r="F103" s="254"/>
      <c r="G103" s="36"/>
      <c r="H103" s="38" t="s">
        <v>39</v>
      </c>
      <c r="I103" s="36"/>
      <c r="J103" s="36"/>
      <c r="K103" s="36" t="s">
        <v>415</v>
      </c>
      <c r="L103" s="271">
        <v>28747</v>
      </c>
      <c r="M103" s="255">
        <v>9159737</v>
      </c>
      <c r="N103" s="256">
        <v>45780</v>
      </c>
    </row>
    <row r="104" spans="1:14" ht="15" customHeight="1">
      <c r="A104" s="17">
        <v>6000</v>
      </c>
      <c r="B104" s="37" t="s">
        <v>49</v>
      </c>
      <c r="C104" s="253" t="s">
        <v>317</v>
      </c>
      <c r="D104" s="37" t="s">
        <v>14</v>
      </c>
      <c r="E104" s="36"/>
      <c r="F104" s="254"/>
      <c r="G104" s="36" t="s">
        <v>65</v>
      </c>
      <c r="H104" s="38" t="s">
        <v>36</v>
      </c>
      <c r="I104" s="36"/>
      <c r="J104" s="36"/>
      <c r="K104" s="36" t="s">
        <v>318</v>
      </c>
      <c r="L104" s="271">
        <v>14181</v>
      </c>
      <c r="M104" s="255">
        <v>9194440</v>
      </c>
      <c r="N104" s="256">
        <v>45780</v>
      </c>
    </row>
    <row r="105" spans="1:14" ht="15" customHeight="1">
      <c r="A105" s="17">
        <v>30000</v>
      </c>
      <c r="B105" s="37" t="s">
        <v>49</v>
      </c>
      <c r="C105" s="253" t="s">
        <v>450</v>
      </c>
      <c r="D105" s="37" t="s">
        <v>13</v>
      </c>
      <c r="E105" s="36"/>
      <c r="F105" s="254"/>
      <c r="G105" s="36" t="s">
        <v>65</v>
      </c>
      <c r="H105" s="38" t="s">
        <v>89</v>
      </c>
      <c r="I105" s="36"/>
      <c r="J105" s="36"/>
      <c r="K105" s="36" t="s">
        <v>451</v>
      </c>
      <c r="L105" s="271">
        <v>30361</v>
      </c>
      <c r="M105" s="255">
        <v>9578995</v>
      </c>
      <c r="N105" s="256">
        <v>45780</v>
      </c>
    </row>
    <row r="106" spans="1:14" ht="15" customHeight="1">
      <c r="A106" s="17">
        <v>30000</v>
      </c>
      <c r="B106" s="37"/>
      <c r="C106" s="253" t="s">
        <v>855</v>
      </c>
      <c r="D106" s="37"/>
      <c r="E106" s="36"/>
      <c r="F106" s="254"/>
      <c r="G106" s="36"/>
      <c r="H106" s="38"/>
      <c r="I106" s="36"/>
      <c r="J106" s="36"/>
      <c r="K106" s="36" t="s">
        <v>856</v>
      </c>
      <c r="L106" s="271">
        <v>32328</v>
      </c>
      <c r="M106" s="255">
        <v>9303431</v>
      </c>
      <c r="N106" s="256">
        <v>45780</v>
      </c>
    </row>
    <row r="107" spans="1:14" ht="15" customHeight="1">
      <c r="A107" s="24">
        <v>12000</v>
      </c>
      <c r="B107" s="40"/>
      <c r="C107" s="257" t="s">
        <v>857</v>
      </c>
      <c r="D107" s="37"/>
      <c r="E107" s="39"/>
      <c r="F107" s="258"/>
      <c r="G107" s="36" t="s">
        <v>65</v>
      </c>
      <c r="H107" s="44" t="s">
        <v>92</v>
      </c>
      <c r="I107" s="39"/>
      <c r="J107" s="39"/>
      <c r="K107" s="39" t="s">
        <v>858</v>
      </c>
      <c r="L107" s="272">
        <v>13790</v>
      </c>
      <c r="M107" s="259">
        <v>8902929</v>
      </c>
      <c r="N107" s="256">
        <v>45780</v>
      </c>
    </row>
    <row r="108" spans="1:14" ht="15" customHeight="1">
      <c r="A108" s="24">
        <v>1800</v>
      </c>
      <c r="B108" s="40" t="s">
        <v>91</v>
      </c>
      <c r="C108" s="257" t="s">
        <v>859</v>
      </c>
      <c r="D108" s="37" t="s">
        <v>13</v>
      </c>
      <c r="E108" s="39"/>
      <c r="F108" s="258"/>
      <c r="G108" s="36" t="s">
        <v>65</v>
      </c>
      <c r="H108" s="44" t="s">
        <v>92</v>
      </c>
      <c r="I108" s="39"/>
      <c r="J108" s="39"/>
      <c r="K108" s="39" t="s">
        <v>860</v>
      </c>
      <c r="L108" s="272">
        <v>2620</v>
      </c>
      <c r="M108" s="259">
        <v>8919233</v>
      </c>
      <c r="N108" s="256">
        <v>45780</v>
      </c>
    </row>
    <row r="109" spans="1:14" ht="15" customHeight="1">
      <c r="A109" s="24">
        <v>52500</v>
      </c>
      <c r="B109" s="40"/>
      <c r="C109" s="257" t="s">
        <v>861</v>
      </c>
      <c r="D109" s="37"/>
      <c r="E109" s="39"/>
      <c r="F109" s="258"/>
      <c r="G109" s="38" t="s">
        <v>190</v>
      </c>
      <c r="H109" s="44"/>
      <c r="I109" s="39"/>
      <c r="J109" s="39"/>
      <c r="K109" s="36" t="s">
        <v>862</v>
      </c>
      <c r="L109" s="272">
        <v>56505</v>
      </c>
      <c r="M109" s="259">
        <v>9594573</v>
      </c>
      <c r="N109" s="256">
        <v>45780</v>
      </c>
    </row>
    <row r="110" spans="1:14" ht="15" customHeight="1">
      <c r="A110" s="24">
        <v>66000</v>
      </c>
      <c r="B110" s="40" t="s">
        <v>49</v>
      </c>
      <c r="C110" s="40" t="s">
        <v>863</v>
      </c>
      <c r="D110" s="37" t="s">
        <v>14</v>
      </c>
      <c r="E110" s="39"/>
      <c r="F110" s="16"/>
      <c r="G110" s="36" t="s">
        <v>37</v>
      </c>
      <c r="H110" s="44"/>
      <c r="I110" s="39"/>
      <c r="J110" s="39"/>
      <c r="K110" s="39" t="s">
        <v>864</v>
      </c>
      <c r="L110" s="24">
        <v>75750</v>
      </c>
      <c r="M110" s="25">
        <v>9383857</v>
      </c>
      <c r="N110" s="15">
        <v>45780</v>
      </c>
    </row>
    <row r="111" spans="1:14" ht="15" customHeight="1">
      <c r="A111" s="24">
        <v>4500</v>
      </c>
      <c r="B111" s="40"/>
      <c r="C111" s="257" t="s">
        <v>865</v>
      </c>
      <c r="D111" s="37"/>
      <c r="E111" s="39"/>
      <c r="F111" s="258"/>
      <c r="G111" s="36" t="s">
        <v>30</v>
      </c>
      <c r="H111" s="38" t="s">
        <v>20</v>
      </c>
      <c r="I111" s="39"/>
      <c r="J111" s="39"/>
      <c r="K111" s="36" t="s">
        <v>866</v>
      </c>
      <c r="L111" s="271">
        <v>4980</v>
      </c>
      <c r="M111" s="255">
        <v>8992106</v>
      </c>
      <c r="N111" s="256">
        <v>45781</v>
      </c>
    </row>
    <row r="112" spans="1:14" ht="15" customHeight="1">
      <c r="A112" s="24">
        <v>14500</v>
      </c>
      <c r="B112" s="40" t="s">
        <v>57</v>
      </c>
      <c r="C112" s="257" t="s">
        <v>867</v>
      </c>
      <c r="D112" s="37" t="s">
        <v>14</v>
      </c>
      <c r="E112" s="39"/>
      <c r="F112" s="258"/>
      <c r="G112" s="39" t="s">
        <v>19</v>
      </c>
      <c r="H112" s="44" t="s">
        <v>868</v>
      </c>
      <c r="I112" s="39"/>
      <c r="J112" s="39"/>
      <c r="K112" s="36" t="s">
        <v>869</v>
      </c>
      <c r="L112" s="271">
        <v>16870</v>
      </c>
      <c r="M112" s="255">
        <v>9200574</v>
      </c>
      <c r="N112" s="256">
        <v>45781</v>
      </c>
    </row>
    <row r="113" spans="1:14" ht="15" customHeight="1">
      <c r="A113" s="24">
        <v>5500</v>
      </c>
      <c r="B113" s="40"/>
      <c r="C113" s="40" t="s">
        <v>870</v>
      </c>
      <c r="D113" s="37" t="s">
        <v>9</v>
      </c>
      <c r="E113" s="39"/>
      <c r="F113" s="16"/>
      <c r="G113" s="39" t="s">
        <v>65</v>
      </c>
      <c r="H113" s="44" t="s">
        <v>36</v>
      </c>
      <c r="I113" s="39"/>
      <c r="J113" s="39"/>
      <c r="K113" s="36" t="s">
        <v>871</v>
      </c>
      <c r="L113" s="17">
        <v>6000</v>
      </c>
      <c r="M113" s="23">
        <v>8342375</v>
      </c>
      <c r="N113" s="256">
        <v>45781</v>
      </c>
    </row>
    <row r="114" spans="1:14" ht="15" customHeight="1">
      <c r="A114" s="17">
        <v>30000</v>
      </c>
      <c r="B114" s="37"/>
      <c r="C114" s="253" t="s">
        <v>357</v>
      </c>
      <c r="D114" s="37"/>
      <c r="E114" s="36"/>
      <c r="F114" s="254"/>
      <c r="G114" s="36" t="s">
        <v>2</v>
      </c>
      <c r="H114" s="38" t="s">
        <v>275</v>
      </c>
      <c r="I114" s="36"/>
      <c r="J114" s="36"/>
      <c r="K114" s="36" t="s">
        <v>358</v>
      </c>
      <c r="L114" s="271">
        <v>32250</v>
      </c>
      <c r="M114" s="255">
        <v>9363285</v>
      </c>
      <c r="N114" s="256">
        <v>45781</v>
      </c>
    </row>
    <row r="115" spans="1:14" ht="15" customHeight="1">
      <c r="A115" s="17">
        <v>28000</v>
      </c>
      <c r="B115" s="37"/>
      <c r="C115" s="253" t="s">
        <v>872</v>
      </c>
      <c r="D115" s="37"/>
      <c r="E115" s="36"/>
      <c r="F115" s="254"/>
      <c r="G115" s="36" t="s">
        <v>65</v>
      </c>
      <c r="H115" s="38" t="s">
        <v>188</v>
      </c>
      <c r="I115" s="36"/>
      <c r="J115" s="36"/>
      <c r="K115" s="36" t="s">
        <v>873</v>
      </c>
      <c r="L115" s="271">
        <v>31025</v>
      </c>
      <c r="M115" s="255">
        <v>9171541</v>
      </c>
      <c r="N115" s="256">
        <v>45781</v>
      </c>
    </row>
    <row r="116" spans="1:14" ht="15" customHeight="1">
      <c r="A116" s="33">
        <v>55000</v>
      </c>
      <c r="B116" s="39" t="s">
        <v>8</v>
      </c>
      <c r="C116" s="39" t="s">
        <v>375</v>
      </c>
      <c r="D116" s="39" t="s">
        <v>7</v>
      </c>
      <c r="E116" s="40" t="s">
        <v>145</v>
      </c>
      <c r="F116" s="16">
        <v>80</v>
      </c>
      <c r="G116" s="39" t="s">
        <v>229</v>
      </c>
      <c r="H116" s="39" t="s">
        <v>1033</v>
      </c>
      <c r="I116" s="39"/>
      <c r="J116" s="39"/>
      <c r="K116" s="39" t="s">
        <v>376</v>
      </c>
      <c r="L116" s="24">
        <v>61221</v>
      </c>
      <c r="M116" s="25">
        <v>9817535</v>
      </c>
      <c r="N116" s="152">
        <v>45750</v>
      </c>
    </row>
    <row r="117" spans="1:14" ht="15" customHeight="1">
      <c r="A117" s="33">
        <v>64500</v>
      </c>
      <c r="B117" s="39" t="s">
        <v>8</v>
      </c>
      <c r="C117" s="39" t="s">
        <v>377</v>
      </c>
      <c r="D117" s="39" t="s">
        <v>7</v>
      </c>
      <c r="E117" s="40"/>
      <c r="F117" s="16"/>
      <c r="G117" s="39" t="s">
        <v>229</v>
      </c>
      <c r="H117" s="39"/>
      <c r="I117" s="39"/>
      <c r="J117" s="39"/>
      <c r="K117" s="39" t="s">
        <v>378</v>
      </c>
      <c r="L117" s="24">
        <v>75020</v>
      </c>
      <c r="M117" s="25">
        <v>9473315</v>
      </c>
      <c r="N117" s="18">
        <v>45751</v>
      </c>
    </row>
    <row r="118" spans="1:14" ht="15" customHeight="1">
      <c r="A118" s="33">
        <v>52000</v>
      </c>
      <c r="B118" s="39" t="s">
        <v>50</v>
      </c>
      <c r="C118" s="39" t="s">
        <v>594</v>
      </c>
      <c r="D118" s="39" t="s">
        <v>7</v>
      </c>
      <c r="E118" s="40" t="s">
        <v>132</v>
      </c>
      <c r="F118" s="16">
        <v>31</v>
      </c>
      <c r="G118" s="36" t="s">
        <v>33</v>
      </c>
      <c r="H118" s="39" t="s">
        <v>153</v>
      </c>
      <c r="I118" s="39"/>
      <c r="J118" s="39"/>
      <c r="K118" s="36" t="s">
        <v>595</v>
      </c>
      <c r="L118" s="24">
        <v>55700</v>
      </c>
      <c r="M118" s="25">
        <v>9430818</v>
      </c>
      <c r="N118" s="152">
        <v>45763</v>
      </c>
    </row>
    <row r="119" spans="1:14" ht="15" customHeight="1">
      <c r="A119" s="33">
        <v>29000</v>
      </c>
      <c r="B119" s="39" t="s">
        <v>8</v>
      </c>
      <c r="C119" s="39" t="s">
        <v>608</v>
      </c>
      <c r="D119" s="39" t="s">
        <v>7</v>
      </c>
      <c r="E119" s="40" t="s">
        <v>132</v>
      </c>
      <c r="F119" s="16">
        <v>31</v>
      </c>
      <c r="G119" s="39" t="s">
        <v>2</v>
      </c>
      <c r="H119" s="39" t="s">
        <v>1034</v>
      </c>
      <c r="I119" s="39"/>
      <c r="J119" s="39"/>
      <c r="K119" s="36" t="s">
        <v>142</v>
      </c>
      <c r="L119" s="24">
        <v>29858</v>
      </c>
      <c r="M119" s="25">
        <v>9316933</v>
      </c>
      <c r="N119" s="152">
        <v>45765</v>
      </c>
    </row>
    <row r="120" spans="1:14" ht="15" customHeight="1">
      <c r="A120" s="33">
        <v>5800</v>
      </c>
      <c r="B120" s="39" t="s">
        <v>8</v>
      </c>
      <c r="C120" s="39" t="s">
        <v>740</v>
      </c>
      <c r="D120" s="39" t="s">
        <v>7</v>
      </c>
      <c r="E120" s="40" t="s">
        <v>145</v>
      </c>
      <c r="F120" s="16">
        <v>80</v>
      </c>
      <c r="G120" s="36" t="s">
        <v>111</v>
      </c>
      <c r="H120" s="39" t="s">
        <v>518</v>
      </c>
      <c r="I120" s="39"/>
      <c r="J120" s="39"/>
      <c r="K120" s="39" t="s">
        <v>741</v>
      </c>
      <c r="L120" s="24">
        <v>7528</v>
      </c>
      <c r="M120" s="25">
        <v>9235945</v>
      </c>
      <c r="N120" s="218">
        <v>45771</v>
      </c>
    </row>
    <row r="121" spans="1:14" ht="15" customHeight="1">
      <c r="A121" s="33">
        <v>50000</v>
      </c>
      <c r="B121" s="39" t="s">
        <v>50</v>
      </c>
      <c r="C121" s="39" t="s">
        <v>178</v>
      </c>
      <c r="D121" s="54" t="s">
        <v>7</v>
      </c>
      <c r="E121" s="40" t="s">
        <v>145</v>
      </c>
      <c r="F121" s="16">
        <v>80</v>
      </c>
      <c r="G121" s="39" t="s">
        <v>167</v>
      </c>
      <c r="H121" s="39" t="s">
        <v>221</v>
      </c>
      <c r="I121" s="39"/>
      <c r="J121" s="39"/>
      <c r="K121" s="39" t="s">
        <v>179</v>
      </c>
      <c r="L121" s="24">
        <v>52428</v>
      </c>
      <c r="M121" s="25">
        <v>9230763</v>
      </c>
      <c r="N121" s="135">
        <v>45688</v>
      </c>
    </row>
    <row r="122" spans="1:14" ht="15" customHeight="1">
      <c r="A122" s="33">
        <v>30378</v>
      </c>
      <c r="B122" s="39" t="s">
        <v>49</v>
      </c>
      <c r="C122" s="39" t="s">
        <v>185</v>
      </c>
      <c r="D122" s="54" t="s">
        <v>7</v>
      </c>
      <c r="E122" s="40" t="s">
        <v>70</v>
      </c>
      <c r="F122" s="16">
        <v>36</v>
      </c>
      <c r="G122" s="39" t="s">
        <v>167</v>
      </c>
      <c r="H122" s="39" t="s">
        <v>221</v>
      </c>
      <c r="I122" s="39"/>
      <c r="J122" s="39"/>
      <c r="K122" s="39" t="s">
        <v>186</v>
      </c>
      <c r="L122" s="24">
        <v>50785</v>
      </c>
      <c r="M122" s="25">
        <v>9371799</v>
      </c>
      <c r="N122" s="131">
        <v>45697</v>
      </c>
    </row>
    <row r="123" spans="1:14" ht="15" customHeight="1">
      <c r="A123" s="17">
        <v>21000</v>
      </c>
      <c r="B123" s="36" t="s">
        <v>8</v>
      </c>
      <c r="C123" s="36" t="s">
        <v>211</v>
      </c>
      <c r="D123" s="164" t="s">
        <v>7</v>
      </c>
      <c r="E123" s="40" t="s">
        <v>212</v>
      </c>
      <c r="F123" s="16" t="s">
        <v>213</v>
      </c>
      <c r="G123" s="36" t="s">
        <v>109</v>
      </c>
      <c r="H123" s="36" t="s">
        <v>210</v>
      </c>
      <c r="I123" s="36"/>
      <c r="J123" s="36"/>
      <c r="K123" s="36" t="s">
        <v>214</v>
      </c>
      <c r="L123" s="17">
        <v>55457</v>
      </c>
      <c r="M123" s="23">
        <v>9420306</v>
      </c>
      <c r="N123" s="171">
        <v>45711</v>
      </c>
    </row>
    <row r="124" spans="1:14" ht="15" customHeight="1">
      <c r="A124" s="17">
        <v>54850</v>
      </c>
      <c r="B124" s="36" t="s">
        <v>8</v>
      </c>
      <c r="C124" s="36" t="s">
        <v>236</v>
      </c>
      <c r="D124" s="164" t="s">
        <v>7</v>
      </c>
      <c r="E124" s="37" t="s">
        <v>70</v>
      </c>
      <c r="F124" s="9">
        <v>42</v>
      </c>
      <c r="G124" s="36" t="s">
        <v>109</v>
      </c>
      <c r="H124" s="36" t="s">
        <v>163</v>
      </c>
      <c r="I124" s="36"/>
      <c r="J124" s="36"/>
      <c r="K124" s="36" t="s">
        <v>237</v>
      </c>
      <c r="L124" s="17">
        <v>56726</v>
      </c>
      <c r="M124" s="23">
        <v>9545728</v>
      </c>
      <c r="N124" s="171">
        <v>45719</v>
      </c>
    </row>
    <row r="125" spans="1:14" ht="15" customHeight="1">
      <c r="A125" s="17">
        <v>63002</v>
      </c>
      <c r="B125" s="36" t="s">
        <v>49</v>
      </c>
      <c r="C125" s="36" t="s">
        <v>254</v>
      </c>
      <c r="D125" s="164" t="s">
        <v>7</v>
      </c>
      <c r="E125" s="37" t="s">
        <v>74</v>
      </c>
      <c r="F125" s="9">
        <v>58</v>
      </c>
      <c r="G125" s="36" t="s">
        <v>103</v>
      </c>
      <c r="H125" s="38" t="s">
        <v>659</v>
      </c>
      <c r="I125" s="36"/>
      <c r="J125" s="36"/>
      <c r="K125" s="36" t="s">
        <v>255</v>
      </c>
      <c r="L125" s="17">
        <v>75966</v>
      </c>
      <c r="M125" s="23">
        <v>9244788</v>
      </c>
      <c r="N125" s="290">
        <v>45726</v>
      </c>
    </row>
    <row r="126" spans="1:14" ht="15" customHeight="1">
      <c r="A126" s="17">
        <v>71500</v>
      </c>
      <c r="B126" s="36" t="s">
        <v>8</v>
      </c>
      <c r="C126" s="36" t="s">
        <v>260</v>
      </c>
      <c r="D126" s="164" t="s">
        <v>7</v>
      </c>
      <c r="E126" s="37" t="s">
        <v>256</v>
      </c>
      <c r="F126" s="9">
        <v>126</v>
      </c>
      <c r="G126" s="36" t="s">
        <v>109</v>
      </c>
      <c r="H126" s="38" t="s">
        <v>163</v>
      </c>
      <c r="I126" s="36"/>
      <c r="J126" s="36"/>
      <c r="K126" s="36" t="s">
        <v>261</v>
      </c>
      <c r="L126" s="17">
        <v>81440</v>
      </c>
      <c r="M126" s="23">
        <v>9628099</v>
      </c>
      <c r="N126" s="290">
        <v>45729</v>
      </c>
    </row>
    <row r="127" spans="1:14" ht="15" customHeight="1">
      <c r="A127" s="17">
        <v>65000</v>
      </c>
      <c r="B127" s="36" t="s">
        <v>49</v>
      </c>
      <c r="C127" s="36" t="s">
        <v>307</v>
      </c>
      <c r="D127" s="164" t="s">
        <v>7</v>
      </c>
      <c r="E127" s="37" t="s">
        <v>144</v>
      </c>
      <c r="F127" s="9">
        <v>46</v>
      </c>
      <c r="G127" s="36" t="s">
        <v>288</v>
      </c>
      <c r="H127" s="36" t="s">
        <v>289</v>
      </c>
      <c r="I127" s="36"/>
      <c r="J127" s="36"/>
      <c r="K127" s="36" t="s">
        <v>290</v>
      </c>
      <c r="L127" s="17">
        <v>76806</v>
      </c>
      <c r="M127" s="23">
        <v>9304277</v>
      </c>
      <c r="N127" s="151">
        <v>45733</v>
      </c>
    </row>
    <row r="128" spans="1:14" ht="15" customHeight="1">
      <c r="A128" s="17">
        <v>30000</v>
      </c>
      <c r="B128" s="36"/>
      <c r="C128" s="36" t="s">
        <v>322</v>
      </c>
      <c r="D128" s="36" t="s">
        <v>7</v>
      </c>
      <c r="E128" s="37"/>
      <c r="F128" s="9"/>
      <c r="G128" s="36" t="s">
        <v>167</v>
      </c>
      <c r="H128" s="36" t="s">
        <v>221</v>
      </c>
      <c r="I128" s="36"/>
      <c r="J128" s="36"/>
      <c r="K128" s="36" t="s">
        <v>323</v>
      </c>
      <c r="L128" s="17">
        <v>34959</v>
      </c>
      <c r="M128" s="23">
        <v>9474280</v>
      </c>
      <c r="N128" s="151">
        <v>45743</v>
      </c>
    </row>
    <row r="129" spans="1:14" ht="15" customHeight="1">
      <c r="A129" s="17">
        <v>7000</v>
      </c>
      <c r="B129" s="36"/>
      <c r="C129" s="36" t="s">
        <v>324</v>
      </c>
      <c r="D129" s="36" t="s">
        <v>195</v>
      </c>
      <c r="E129" s="37"/>
      <c r="F129" s="9"/>
      <c r="G129" s="36" t="s">
        <v>0</v>
      </c>
      <c r="H129" s="36" t="s">
        <v>148</v>
      </c>
      <c r="I129" s="36"/>
      <c r="J129" s="36"/>
      <c r="K129" s="36" t="s">
        <v>325</v>
      </c>
      <c r="L129" s="17">
        <v>7917</v>
      </c>
      <c r="M129" s="23">
        <v>7917018</v>
      </c>
      <c r="N129" s="15">
        <v>45745</v>
      </c>
    </row>
    <row r="130" spans="1:14" ht="15" customHeight="1">
      <c r="A130" s="17">
        <v>2160</v>
      </c>
      <c r="B130" s="36" t="s">
        <v>50</v>
      </c>
      <c r="C130" s="36" t="s">
        <v>372</v>
      </c>
      <c r="D130" s="36" t="s">
        <v>7</v>
      </c>
      <c r="E130" s="37" t="s">
        <v>263</v>
      </c>
      <c r="F130" s="9">
        <v>53</v>
      </c>
      <c r="G130" s="36" t="s">
        <v>366</v>
      </c>
      <c r="H130" s="36" t="s">
        <v>373</v>
      </c>
      <c r="I130" s="36"/>
      <c r="J130" s="36"/>
      <c r="K130" s="36" t="s">
        <v>374</v>
      </c>
      <c r="L130" s="17">
        <v>3160</v>
      </c>
      <c r="M130" s="23">
        <v>7510884</v>
      </c>
      <c r="N130" s="151">
        <v>45750</v>
      </c>
    </row>
    <row r="131" spans="1:14" ht="15" customHeight="1">
      <c r="A131" s="17">
        <v>45000</v>
      </c>
      <c r="B131" s="36" t="s">
        <v>49</v>
      </c>
      <c r="C131" s="36" t="s">
        <v>379</v>
      </c>
      <c r="D131" s="36" t="s">
        <v>7</v>
      </c>
      <c r="E131" s="37" t="s">
        <v>98</v>
      </c>
      <c r="F131" s="9">
        <v>38</v>
      </c>
      <c r="G131" s="36" t="s">
        <v>167</v>
      </c>
      <c r="H131" s="280" t="s">
        <v>221</v>
      </c>
      <c r="I131" s="36"/>
      <c r="J131" s="36"/>
      <c r="K131" s="36" t="s">
        <v>380</v>
      </c>
      <c r="L131" s="17">
        <v>75172</v>
      </c>
      <c r="M131" s="23">
        <v>9213363</v>
      </c>
      <c r="N131" s="151">
        <v>45752</v>
      </c>
    </row>
    <row r="132" spans="1:14" ht="15" customHeight="1">
      <c r="A132" s="17">
        <v>8000</v>
      </c>
      <c r="B132" s="36" t="s">
        <v>50</v>
      </c>
      <c r="C132" s="36" t="s">
        <v>446</v>
      </c>
      <c r="D132" s="36" t="s">
        <v>7</v>
      </c>
      <c r="E132" s="37" t="s">
        <v>144</v>
      </c>
      <c r="F132" s="9">
        <v>46</v>
      </c>
      <c r="G132" s="36" t="s">
        <v>30</v>
      </c>
      <c r="H132" s="36" t="s">
        <v>146</v>
      </c>
      <c r="I132" s="36"/>
      <c r="J132" s="36"/>
      <c r="K132" s="36" t="s">
        <v>63</v>
      </c>
      <c r="L132" s="17">
        <v>8890</v>
      </c>
      <c r="M132" s="23">
        <v>8418265</v>
      </c>
      <c r="N132" s="151">
        <v>45755</v>
      </c>
    </row>
    <row r="133" spans="1:14" ht="15" customHeight="1">
      <c r="A133" s="17">
        <v>5200</v>
      </c>
      <c r="B133" s="36" t="s">
        <v>49</v>
      </c>
      <c r="C133" s="36" t="s">
        <v>448</v>
      </c>
      <c r="D133" s="36" t="s">
        <v>7</v>
      </c>
      <c r="E133" s="37"/>
      <c r="F133" s="9"/>
      <c r="G133" s="36" t="s">
        <v>80</v>
      </c>
      <c r="H133" s="36" t="s">
        <v>262</v>
      </c>
      <c r="I133" s="36"/>
      <c r="J133" s="36"/>
      <c r="K133" s="36" t="s">
        <v>449</v>
      </c>
      <c r="L133" s="17">
        <v>5498</v>
      </c>
      <c r="M133" s="23">
        <v>9407017</v>
      </c>
      <c r="N133" s="151">
        <v>45755</v>
      </c>
    </row>
    <row r="134" spans="1:14" ht="15" customHeight="1">
      <c r="A134" s="17">
        <v>18700</v>
      </c>
      <c r="B134" s="36" t="s">
        <v>49</v>
      </c>
      <c r="C134" s="36" t="s">
        <v>452</v>
      </c>
      <c r="D134" s="36" t="s">
        <v>7</v>
      </c>
      <c r="E134" s="37" t="s">
        <v>98</v>
      </c>
      <c r="F134" s="9">
        <v>38</v>
      </c>
      <c r="G134" s="36" t="s">
        <v>366</v>
      </c>
      <c r="H134" s="36" t="s">
        <v>1035</v>
      </c>
      <c r="I134" s="36"/>
      <c r="J134" s="36"/>
      <c r="K134" s="36" t="s">
        <v>453</v>
      </c>
      <c r="L134" s="17">
        <v>21118</v>
      </c>
      <c r="M134" s="23">
        <v>9403841</v>
      </c>
      <c r="N134" s="151">
        <v>45755</v>
      </c>
    </row>
    <row r="135" spans="1:14" ht="15" customHeight="1">
      <c r="A135" s="17">
        <v>25000</v>
      </c>
      <c r="B135" s="36" t="s">
        <v>8</v>
      </c>
      <c r="C135" s="36" t="s">
        <v>454</v>
      </c>
      <c r="D135" s="36" t="s">
        <v>7</v>
      </c>
      <c r="E135" s="37"/>
      <c r="F135" s="9"/>
      <c r="G135" s="36" t="s">
        <v>1</v>
      </c>
      <c r="H135" s="36" t="s">
        <v>147</v>
      </c>
      <c r="I135" s="36"/>
      <c r="J135" s="36"/>
      <c r="K135" s="36" t="s">
        <v>455</v>
      </c>
      <c r="L135" s="17">
        <v>28375</v>
      </c>
      <c r="M135" s="23">
        <v>9553804</v>
      </c>
      <c r="N135" s="151">
        <v>45755</v>
      </c>
    </row>
    <row r="136" spans="1:14" ht="15" customHeight="1">
      <c r="A136" s="33">
        <v>10000</v>
      </c>
      <c r="B136" s="39"/>
      <c r="C136" s="39" t="s">
        <v>457</v>
      </c>
      <c r="D136" s="36" t="s">
        <v>7</v>
      </c>
      <c r="E136" s="40"/>
      <c r="F136" s="16" t="s">
        <v>193</v>
      </c>
      <c r="G136" s="39" t="s">
        <v>0</v>
      </c>
      <c r="H136" s="39" t="s">
        <v>5</v>
      </c>
      <c r="I136" s="39"/>
      <c r="J136" s="39"/>
      <c r="K136" s="39" t="s">
        <v>458</v>
      </c>
      <c r="L136" s="24">
        <v>11990</v>
      </c>
      <c r="M136" s="25">
        <v>8000836</v>
      </c>
      <c r="N136" s="151">
        <v>45756</v>
      </c>
    </row>
    <row r="137" spans="1:14" ht="15" customHeight="1">
      <c r="A137" s="33">
        <v>23100</v>
      </c>
      <c r="B137" s="39" t="s">
        <v>50</v>
      </c>
      <c r="C137" s="39" t="s">
        <v>459</v>
      </c>
      <c r="D137" s="36" t="s">
        <v>7</v>
      </c>
      <c r="E137" s="40" t="s">
        <v>70</v>
      </c>
      <c r="F137" s="16">
        <v>42</v>
      </c>
      <c r="G137" s="39" t="s">
        <v>17</v>
      </c>
      <c r="H137" s="39" t="s">
        <v>460</v>
      </c>
      <c r="I137" s="39"/>
      <c r="J137" s="39"/>
      <c r="K137" s="36" t="s">
        <v>151</v>
      </c>
      <c r="L137" s="17">
        <v>26446</v>
      </c>
      <c r="M137" s="23">
        <v>9047001</v>
      </c>
      <c r="N137" s="151">
        <v>45756</v>
      </c>
    </row>
    <row r="138" spans="1:14" ht="15" customHeight="1">
      <c r="A138" s="33">
        <v>10000</v>
      </c>
      <c r="B138" s="39" t="s">
        <v>49</v>
      </c>
      <c r="C138" s="39" t="s">
        <v>140</v>
      </c>
      <c r="D138" s="36" t="s">
        <v>7</v>
      </c>
      <c r="E138" s="40"/>
      <c r="F138" s="16" t="s">
        <v>193</v>
      </c>
      <c r="G138" s="39" t="s">
        <v>30</v>
      </c>
      <c r="H138" s="39" t="s">
        <v>146</v>
      </c>
      <c r="I138" s="39"/>
      <c r="J138" s="39"/>
      <c r="K138" s="39" t="s">
        <v>63</v>
      </c>
      <c r="L138" s="24">
        <v>8881</v>
      </c>
      <c r="M138" s="25">
        <v>8408650</v>
      </c>
      <c r="N138" s="151">
        <v>45756</v>
      </c>
    </row>
    <row r="139" spans="1:14" ht="15" customHeight="1">
      <c r="A139" s="33">
        <v>7300</v>
      </c>
      <c r="B139" s="39" t="s">
        <v>49</v>
      </c>
      <c r="C139" s="39" t="s">
        <v>461</v>
      </c>
      <c r="D139" s="36" t="s">
        <v>7</v>
      </c>
      <c r="E139" s="40" t="s">
        <v>98</v>
      </c>
      <c r="F139" s="16">
        <v>38</v>
      </c>
      <c r="G139" s="39" t="s">
        <v>30</v>
      </c>
      <c r="H139" s="39" t="s">
        <v>146</v>
      </c>
      <c r="I139" s="39"/>
      <c r="J139" s="39"/>
      <c r="K139" s="39" t="s">
        <v>462</v>
      </c>
      <c r="L139" s="24">
        <v>8116</v>
      </c>
      <c r="M139" s="25">
        <v>8821577</v>
      </c>
      <c r="N139" s="151">
        <v>45758</v>
      </c>
    </row>
    <row r="140" spans="1:14" ht="15" customHeight="1">
      <c r="A140" s="33">
        <v>7000</v>
      </c>
      <c r="B140" s="39" t="s">
        <v>226</v>
      </c>
      <c r="C140" s="39" t="s">
        <v>466</v>
      </c>
      <c r="D140" s="36" t="s">
        <v>7</v>
      </c>
      <c r="E140" s="40" t="s">
        <v>467</v>
      </c>
      <c r="F140" s="16" t="s">
        <v>468</v>
      </c>
      <c r="G140" s="39" t="s">
        <v>40</v>
      </c>
      <c r="H140" s="39" t="s">
        <v>407</v>
      </c>
      <c r="I140" s="39"/>
      <c r="J140" s="39"/>
      <c r="K140" s="39" t="s">
        <v>469</v>
      </c>
      <c r="L140" s="24">
        <v>8865</v>
      </c>
      <c r="M140" s="25">
        <v>9196163</v>
      </c>
      <c r="N140" s="151">
        <v>45760</v>
      </c>
    </row>
    <row r="141" spans="1:14" ht="15" customHeight="1">
      <c r="A141" s="33">
        <v>4400</v>
      </c>
      <c r="B141" s="39"/>
      <c r="C141" s="39" t="s">
        <v>583</v>
      </c>
      <c r="D141" s="36" t="s">
        <v>7</v>
      </c>
      <c r="E141" s="40" t="s">
        <v>125</v>
      </c>
      <c r="F141" s="16">
        <v>113</v>
      </c>
      <c r="G141" s="39" t="s">
        <v>40</v>
      </c>
      <c r="H141" s="39" t="s">
        <v>584</v>
      </c>
      <c r="I141" s="39"/>
      <c r="J141" s="39"/>
      <c r="K141" s="39" t="s">
        <v>585</v>
      </c>
      <c r="L141" s="24">
        <v>4927</v>
      </c>
      <c r="M141" s="25">
        <v>9377925</v>
      </c>
      <c r="N141" s="151">
        <v>45761</v>
      </c>
    </row>
    <row r="142" spans="1:14" ht="15" customHeight="1">
      <c r="A142" s="184">
        <v>1075</v>
      </c>
      <c r="B142" s="233" t="s">
        <v>238</v>
      </c>
      <c r="C142" s="39" t="s">
        <v>587</v>
      </c>
      <c r="D142" s="36" t="s">
        <v>7</v>
      </c>
      <c r="E142" s="40" t="s">
        <v>239</v>
      </c>
      <c r="F142" s="16">
        <v>50</v>
      </c>
      <c r="G142" s="39" t="s">
        <v>65</v>
      </c>
      <c r="H142" s="39" t="s">
        <v>588</v>
      </c>
      <c r="I142" s="39"/>
      <c r="J142" s="39"/>
      <c r="K142" s="39" t="s">
        <v>589</v>
      </c>
      <c r="L142" s="216">
        <v>1891</v>
      </c>
      <c r="M142" s="23">
        <v>9033878</v>
      </c>
      <c r="N142" s="209">
        <v>45762</v>
      </c>
    </row>
    <row r="143" spans="1:14" ht="15" customHeight="1">
      <c r="A143" s="33">
        <v>6100</v>
      </c>
      <c r="B143" s="39" t="s">
        <v>50</v>
      </c>
      <c r="C143" s="39" t="s">
        <v>590</v>
      </c>
      <c r="D143" s="36" t="s">
        <v>7</v>
      </c>
      <c r="E143" s="40" t="s">
        <v>144</v>
      </c>
      <c r="F143" s="16">
        <v>45</v>
      </c>
      <c r="G143" s="39" t="s">
        <v>30</v>
      </c>
      <c r="H143" s="39" t="s">
        <v>146</v>
      </c>
      <c r="I143" s="39"/>
      <c r="J143" s="39"/>
      <c r="K143" s="39" t="s">
        <v>591</v>
      </c>
      <c r="L143" s="216">
        <v>12352</v>
      </c>
      <c r="M143" s="23">
        <v>8116972</v>
      </c>
      <c r="N143" s="209">
        <v>45762</v>
      </c>
    </row>
    <row r="144" spans="1:14" ht="15" customHeight="1">
      <c r="A144" s="33">
        <v>33000</v>
      </c>
      <c r="B144" s="39" t="s">
        <v>8</v>
      </c>
      <c r="C144" s="39" t="s">
        <v>592</v>
      </c>
      <c r="D144" s="36" t="s">
        <v>7</v>
      </c>
      <c r="E144" s="40" t="s">
        <v>239</v>
      </c>
      <c r="F144" s="16">
        <v>47</v>
      </c>
      <c r="G144" s="39" t="s">
        <v>133</v>
      </c>
      <c r="H144" s="39" t="s">
        <v>224</v>
      </c>
      <c r="I144" s="39"/>
      <c r="J144" s="39"/>
      <c r="K144" s="39" t="s">
        <v>593</v>
      </c>
      <c r="L144" s="216">
        <v>36009</v>
      </c>
      <c r="M144" s="23">
        <v>9467550</v>
      </c>
      <c r="N144" s="209">
        <v>45762</v>
      </c>
    </row>
    <row r="145" spans="1:14" ht="15" customHeight="1">
      <c r="A145" s="33">
        <v>7500</v>
      </c>
      <c r="B145" s="39"/>
      <c r="C145" s="39" t="s">
        <v>602</v>
      </c>
      <c r="D145" s="36" t="s">
        <v>603</v>
      </c>
      <c r="E145" s="40"/>
      <c r="F145" s="16"/>
      <c r="G145" s="39" t="s">
        <v>30</v>
      </c>
      <c r="H145" s="44" t="s">
        <v>146</v>
      </c>
      <c r="I145" s="39"/>
      <c r="J145" s="39"/>
      <c r="K145" s="39" t="s">
        <v>63</v>
      </c>
      <c r="L145" s="297">
        <v>8595</v>
      </c>
      <c r="M145" s="291">
        <v>9203368</v>
      </c>
      <c r="N145" s="210">
        <v>45764</v>
      </c>
    </row>
    <row r="146" spans="1:14" ht="15" customHeight="1">
      <c r="A146" s="33">
        <v>6600</v>
      </c>
      <c r="B146" s="39" t="s">
        <v>49</v>
      </c>
      <c r="C146" s="39" t="s">
        <v>599</v>
      </c>
      <c r="D146" s="36" t="s">
        <v>7</v>
      </c>
      <c r="E146" s="40" t="s">
        <v>74</v>
      </c>
      <c r="F146" s="16" t="s">
        <v>600</v>
      </c>
      <c r="G146" s="39" t="s">
        <v>30</v>
      </c>
      <c r="H146" s="39" t="s">
        <v>146</v>
      </c>
      <c r="I146" s="39"/>
      <c r="J146" s="39"/>
      <c r="K146" s="39" t="s">
        <v>601</v>
      </c>
      <c r="L146" s="216">
        <v>8180</v>
      </c>
      <c r="M146" s="23">
        <v>9102825</v>
      </c>
      <c r="N146" s="209">
        <v>45764</v>
      </c>
    </row>
    <row r="147" spans="1:14" ht="15" customHeight="1">
      <c r="A147" s="33">
        <v>1000</v>
      </c>
      <c r="B147" s="39"/>
      <c r="C147" s="39" t="s">
        <v>606</v>
      </c>
      <c r="D147" s="36" t="s">
        <v>7</v>
      </c>
      <c r="E147" s="40" t="s">
        <v>70</v>
      </c>
      <c r="F147" s="16">
        <v>36</v>
      </c>
      <c r="G147" s="39" t="s">
        <v>65</v>
      </c>
      <c r="H147" s="39" t="s">
        <v>532</v>
      </c>
      <c r="I147" s="39"/>
      <c r="J147" s="39"/>
      <c r="K147" s="39" t="s">
        <v>607</v>
      </c>
      <c r="L147" s="216">
        <v>1555</v>
      </c>
      <c r="M147" s="23">
        <v>8401559</v>
      </c>
      <c r="N147" s="209">
        <v>45765</v>
      </c>
    </row>
    <row r="148" spans="1:14" ht="15" customHeight="1">
      <c r="A148" s="33">
        <v>4200</v>
      </c>
      <c r="B148" s="39"/>
      <c r="C148" s="39" t="s">
        <v>610</v>
      </c>
      <c r="D148" s="36" t="s">
        <v>195</v>
      </c>
      <c r="E148" s="40"/>
      <c r="F148" s="16"/>
      <c r="G148" s="39" t="s">
        <v>65</v>
      </c>
      <c r="H148" s="44" t="s">
        <v>87</v>
      </c>
      <c r="I148" s="39"/>
      <c r="J148" s="39"/>
      <c r="K148" s="39" t="s">
        <v>609</v>
      </c>
      <c r="L148" s="216">
        <v>4433</v>
      </c>
      <c r="M148" s="23">
        <v>9191278</v>
      </c>
      <c r="N148" s="210">
        <v>45766</v>
      </c>
    </row>
    <row r="149" spans="1:14" ht="15" customHeight="1">
      <c r="A149" s="33">
        <v>3300</v>
      </c>
      <c r="B149" s="39" t="s">
        <v>8</v>
      </c>
      <c r="C149" s="39" t="s">
        <v>444</v>
      </c>
      <c r="D149" s="36" t="s">
        <v>7</v>
      </c>
      <c r="E149" s="40" t="s">
        <v>145</v>
      </c>
      <c r="F149" s="16">
        <v>81</v>
      </c>
      <c r="G149" s="39" t="s">
        <v>15</v>
      </c>
      <c r="H149" s="39" t="s">
        <v>732</v>
      </c>
      <c r="I149" s="39"/>
      <c r="J149" s="39"/>
      <c r="K149" s="39" t="s">
        <v>445</v>
      </c>
      <c r="L149" s="216">
        <v>3806</v>
      </c>
      <c r="M149" s="23">
        <v>8903026</v>
      </c>
      <c r="N149" s="210">
        <v>45769</v>
      </c>
    </row>
    <row r="150" spans="1:14" ht="15" customHeight="1">
      <c r="A150" s="33">
        <v>21000</v>
      </c>
      <c r="B150" s="39" t="s">
        <v>8</v>
      </c>
      <c r="C150" s="39" t="s">
        <v>733</v>
      </c>
      <c r="D150" s="36" t="s">
        <v>7</v>
      </c>
      <c r="E150" s="40" t="s">
        <v>256</v>
      </c>
      <c r="F150" s="16">
        <v>125</v>
      </c>
      <c r="G150" s="39" t="s">
        <v>0</v>
      </c>
      <c r="H150" s="39" t="s">
        <v>148</v>
      </c>
      <c r="I150" s="39"/>
      <c r="J150" s="39"/>
      <c r="K150" s="39" t="s">
        <v>734</v>
      </c>
      <c r="L150" s="216">
        <v>27321</v>
      </c>
      <c r="M150" s="23">
        <v>9111357</v>
      </c>
      <c r="N150" s="210">
        <v>45770</v>
      </c>
    </row>
    <row r="151" spans="1:14" ht="15" customHeight="1">
      <c r="A151" s="33">
        <v>6500</v>
      </c>
      <c r="B151" s="39" t="s">
        <v>83</v>
      </c>
      <c r="C151" s="39" t="s">
        <v>735</v>
      </c>
      <c r="D151" s="36" t="s">
        <v>7</v>
      </c>
      <c r="E151" s="40" t="s">
        <v>149</v>
      </c>
      <c r="F151" s="16" t="s">
        <v>157</v>
      </c>
      <c r="G151" s="39" t="s">
        <v>40</v>
      </c>
      <c r="H151" s="44" t="s">
        <v>736</v>
      </c>
      <c r="I151" s="39"/>
      <c r="J151" s="39"/>
      <c r="K151" s="39" t="s">
        <v>737</v>
      </c>
      <c r="L151" s="216">
        <v>7291</v>
      </c>
      <c r="M151" s="23">
        <v>9972775</v>
      </c>
      <c r="N151" s="210">
        <v>45770</v>
      </c>
    </row>
    <row r="152" spans="1:14" ht="15" customHeight="1">
      <c r="A152" s="33">
        <v>6000</v>
      </c>
      <c r="B152" s="39" t="s">
        <v>83</v>
      </c>
      <c r="C152" s="39" t="s">
        <v>367</v>
      </c>
      <c r="D152" s="36" t="s">
        <v>7</v>
      </c>
      <c r="E152" s="40" t="s">
        <v>74</v>
      </c>
      <c r="F152" s="16">
        <v>63</v>
      </c>
      <c r="G152" s="39" t="s">
        <v>40</v>
      </c>
      <c r="H152" s="39" t="s">
        <v>739</v>
      </c>
      <c r="I152" s="39"/>
      <c r="J152" s="39"/>
      <c r="K152" s="39" t="s">
        <v>368</v>
      </c>
      <c r="L152" s="216">
        <v>6359</v>
      </c>
      <c r="M152" s="23">
        <v>9180877</v>
      </c>
      <c r="N152" s="210">
        <v>45771</v>
      </c>
    </row>
    <row r="153" spans="1:14" ht="15" customHeight="1">
      <c r="A153" s="33">
        <v>30900</v>
      </c>
      <c r="B153" s="39" t="s">
        <v>8</v>
      </c>
      <c r="C153" s="39" t="s">
        <v>742</v>
      </c>
      <c r="D153" s="36" t="s">
        <v>7</v>
      </c>
      <c r="E153" s="40" t="s">
        <v>70</v>
      </c>
      <c r="F153" s="9">
        <v>43</v>
      </c>
      <c r="G153" s="39" t="s">
        <v>19</v>
      </c>
      <c r="H153" s="39" t="s">
        <v>743</v>
      </c>
      <c r="I153" s="39"/>
      <c r="J153" s="39"/>
      <c r="K153" s="39" t="s">
        <v>744</v>
      </c>
      <c r="L153" s="216">
        <v>33680</v>
      </c>
      <c r="M153" s="23">
        <v>9628245</v>
      </c>
      <c r="N153" s="210">
        <v>45772</v>
      </c>
    </row>
    <row r="154" spans="1:14" ht="15" customHeight="1">
      <c r="A154" s="17">
        <v>21000</v>
      </c>
      <c r="B154" s="36" t="s">
        <v>8</v>
      </c>
      <c r="C154" s="36" t="s">
        <v>277</v>
      </c>
      <c r="D154" s="36" t="s">
        <v>7</v>
      </c>
      <c r="E154" s="37" t="s">
        <v>132</v>
      </c>
      <c r="F154" s="9">
        <v>29</v>
      </c>
      <c r="G154" s="36" t="s">
        <v>65</v>
      </c>
      <c r="H154" s="36"/>
      <c r="I154" s="36"/>
      <c r="J154" s="36"/>
      <c r="K154" s="36" t="s">
        <v>180</v>
      </c>
      <c r="L154" s="17">
        <v>31838</v>
      </c>
      <c r="M154" s="23">
        <v>9250567</v>
      </c>
      <c r="N154" s="185">
        <v>45774</v>
      </c>
    </row>
    <row r="155" spans="1:14" ht="15" customHeight="1">
      <c r="A155" s="17">
        <v>6800</v>
      </c>
      <c r="B155" s="36" t="s">
        <v>50</v>
      </c>
      <c r="C155" s="36" t="s">
        <v>749</v>
      </c>
      <c r="D155" s="36" t="s">
        <v>7</v>
      </c>
      <c r="E155" s="37" t="s">
        <v>263</v>
      </c>
      <c r="F155" s="9">
        <v>53</v>
      </c>
      <c r="G155" s="36" t="s">
        <v>30</v>
      </c>
      <c r="H155" s="36" t="s">
        <v>146</v>
      </c>
      <c r="I155" s="36"/>
      <c r="J155" s="36"/>
      <c r="K155" s="36" t="s">
        <v>321</v>
      </c>
      <c r="L155" s="17">
        <v>6846</v>
      </c>
      <c r="M155" s="23">
        <v>8418356</v>
      </c>
      <c r="N155" s="185">
        <v>45774</v>
      </c>
    </row>
    <row r="156" spans="1:14" ht="15" customHeight="1">
      <c r="A156" s="17">
        <v>26000</v>
      </c>
      <c r="B156" s="36"/>
      <c r="C156" s="36" t="s">
        <v>273</v>
      </c>
      <c r="D156" s="36" t="s">
        <v>7</v>
      </c>
      <c r="E156" s="37"/>
      <c r="F156" s="9"/>
      <c r="G156" s="39" t="s">
        <v>65</v>
      </c>
      <c r="H156" s="36"/>
      <c r="I156" s="36"/>
      <c r="J156" s="36"/>
      <c r="K156" s="36"/>
      <c r="L156" s="17">
        <v>28460</v>
      </c>
      <c r="M156" s="252">
        <v>9108271</v>
      </c>
      <c r="N156" s="185">
        <v>45775</v>
      </c>
    </row>
    <row r="157" spans="1:14" ht="15" customHeight="1">
      <c r="A157" s="17">
        <v>19650</v>
      </c>
      <c r="B157" s="36" t="s">
        <v>49</v>
      </c>
      <c r="C157" s="36" t="s">
        <v>874</v>
      </c>
      <c r="D157" s="36" t="s">
        <v>7</v>
      </c>
      <c r="E157" s="37" t="s">
        <v>239</v>
      </c>
      <c r="F157" s="9">
        <v>47</v>
      </c>
      <c r="G157" s="36" t="s">
        <v>65</v>
      </c>
      <c r="H157" s="36" t="s">
        <v>36</v>
      </c>
      <c r="I157" s="36"/>
      <c r="J157" s="36"/>
      <c r="K157" s="36" t="s">
        <v>130</v>
      </c>
      <c r="L157" s="17">
        <v>23923</v>
      </c>
      <c r="M157" s="23">
        <v>9149732</v>
      </c>
      <c r="N157" s="185">
        <v>45775</v>
      </c>
    </row>
    <row r="158" spans="1:14" ht="15" customHeight="1">
      <c r="A158" s="17">
        <v>8500</v>
      </c>
      <c r="B158" s="36"/>
      <c r="C158" s="36" t="s">
        <v>875</v>
      </c>
      <c r="D158" s="36" t="s">
        <v>7</v>
      </c>
      <c r="E158" s="37" t="s">
        <v>74</v>
      </c>
      <c r="F158" s="9">
        <v>59</v>
      </c>
      <c r="G158" s="36"/>
      <c r="H158" s="36"/>
      <c r="I158" s="36"/>
      <c r="J158" s="36"/>
      <c r="K158" s="36" t="s">
        <v>876</v>
      </c>
      <c r="L158" s="17">
        <v>9412</v>
      </c>
      <c r="M158" s="23">
        <v>9128427</v>
      </c>
      <c r="N158" s="185">
        <v>45775</v>
      </c>
    </row>
    <row r="159" spans="1:14" ht="15" customHeight="1">
      <c r="A159" s="17">
        <v>4700</v>
      </c>
      <c r="B159" s="37" t="s">
        <v>131</v>
      </c>
      <c r="C159" s="36" t="s">
        <v>878</v>
      </c>
      <c r="D159" s="36" t="s">
        <v>7</v>
      </c>
      <c r="E159" s="37"/>
      <c r="F159" s="9"/>
      <c r="G159" s="36" t="s">
        <v>65</v>
      </c>
      <c r="H159" s="36"/>
      <c r="I159" s="36"/>
      <c r="J159" s="36"/>
      <c r="K159" s="36" t="s">
        <v>879</v>
      </c>
      <c r="L159" s="17">
        <v>8284</v>
      </c>
      <c r="M159" s="23">
        <v>8884555</v>
      </c>
      <c r="N159" s="256">
        <v>45776</v>
      </c>
    </row>
    <row r="160" spans="1:14" ht="15" customHeight="1">
      <c r="A160" s="17">
        <v>27000</v>
      </c>
      <c r="B160" s="36" t="s">
        <v>50</v>
      </c>
      <c r="C160" s="36" t="s">
        <v>880</v>
      </c>
      <c r="D160" s="36" t="s">
        <v>7</v>
      </c>
      <c r="E160" s="37"/>
      <c r="F160" s="9"/>
      <c r="G160" s="39" t="s">
        <v>17</v>
      </c>
      <c r="H160" s="36" t="s">
        <v>881</v>
      </c>
      <c r="I160" s="36"/>
      <c r="J160" s="36"/>
      <c r="K160" s="36" t="s">
        <v>882</v>
      </c>
      <c r="L160" s="17">
        <v>29037</v>
      </c>
      <c r="M160" s="23">
        <v>9634892</v>
      </c>
      <c r="N160" s="256">
        <v>45776</v>
      </c>
    </row>
    <row r="161" spans="1:14" ht="15" customHeight="1">
      <c r="A161" s="33">
        <v>40000</v>
      </c>
      <c r="B161" s="39" t="s">
        <v>8</v>
      </c>
      <c r="C161" s="39" t="s">
        <v>883</v>
      </c>
      <c r="D161" s="36" t="s">
        <v>7</v>
      </c>
      <c r="E161" s="40"/>
      <c r="F161" s="16" t="s">
        <v>884</v>
      </c>
      <c r="G161" s="39"/>
      <c r="H161" s="39"/>
      <c r="I161" s="39"/>
      <c r="J161" s="39"/>
      <c r="K161" s="39" t="s">
        <v>744</v>
      </c>
      <c r="L161" s="24">
        <v>47304</v>
      </c>
      <c r="M161" s="25">
        <v>9258349</v>
      </c>
      <c r="N161" s="185">
        <v>45777</v>
      </c>
    </row>
    <row r="162" spans="1:14" ht="15" customHeight="1">
      <c r="A162" s="33">
        <v>8700</v>
      </c>
      <c r="B162" s="39" t="s">
        <v>50</v>
      </c>
      <c r="C162" s="39" t="s">
        <v>885</v>
      </c>
      <c r="D162" s="36" t="s">
        <v>7</v>
      </c>
      <c r="E162" s="40" t="s">
        <v>263</v>
      </c>
      <c r="F162" s="16">
        <v>53</v>
      </c>
      <c r="G162" s="39" t="s">
        <v>30</v>
      </c>
      <c r="H162" s="39" t="s">
        <v>146</v>
      </c>
      <c r="I162" s="39"/>
      <c r="J162" s="39"/>
      <c r="K162" s="39" t="s">
        <v>321</v>
      </c>
      <c r="L162" s="24">
        <v>8177</v>
      </c>
      <c r="M162" s="25">
        <v>9085443</v>
      </c>
      <c r="N162" s="185">
        <v>45777</v>
      </c>
    </row>
    <row r="163" spans="1:14" ht="15" customHeight="1">
      <c r="A163" s="33">
        <v>3300</v>
      </c>
      <c r="B163" s="39" t="s">
        <v>8</v>
      </c>
      <c r="C163" s="39" t="s">
        <v>886</v>
      </c>
      <c r="D163" s="36" t="s">
        <v>887</v>
      </c>
      <c r="E163" s="40"/>
      <c r="F163" s="16"/>
      <c r="G163" s="39" t="s">
        <v>80</v>
      </c>
      <c r="H163" s="39"/>
      <c r="I163" s="39"/>
      <c r="J163" s="39"/>
      <c r="K163" s="39" t="s">
        <v>888</v>
      </c>
      <c r="L163" s="24">
        <v>3691</v>
      </c>
      <c r="M163" s="25">
        <v>9039092</v>
      </c>
      <c r="N163" s="256">
        <v>45777</v>
      </c>
    </row>
    <row r="164" spans="1:14" ht="15" customHeight="1">
      <c r="A164" s="33">
        <v>2800</v>
      </c>
      <c r="B164" s="39"/>
      <c r="C164" s="39" t="s">
        <v>889</v>
      </c>
      <c r="D164" s="36" t="s">
        <v>195</v>
      </c>
      <c r="E164" s="40"/>
      <c r="F164" s="16"/>
      <c r="G164" s="39" t="s">
        <v>15</v>
      </c>
      <c r="H164" s="44" t="s">
        <v>363</v>
      </c>
      <c r="I164" s="39"/>
      <c r="J164" s="39"/>
      <c r="K164" s="39" t="s">
        <v>890</v>
      </c>
      <c r="L164" s="24">
        <v>3096</v>
      </c>
      <c r="M164" s="25">
        <v>7827342</v>
      </c>
      <c r="N164" s="256">
        <v>45777</v>
      </c>
    </row>
    <row r="165" spans="1:14" ht="15" customHeight="1">
      <c r="A165" s="33">
        <v>7000</v>
      </c>
      <c r="B165" s="39"/>
      <c r="C165" s="39" t="s">
        <v>891</v>
      </c>
      <c r="D165" s="36" t="s">
        <v>195</v>
      </c>
      <c r="E165" s="40"/>
      <c r="F165" s="16"/>
      <c r="G165" s="39" t="s">
        <v>65</v>
      </c>
      <c r="H165" s="44" t="s">
        <v>349</v>
      </c>
      <c r="I165" s="39"/>
      <c r="J165" s="39"/>
      <c r="K165" s="39" t="s">
        <v>892</v>
      </c>
      <c r="L165" s="24">
        <v>8063</v>
      </c>
      <c r="M165" s="25">
        <v>9408712</v>
      </c>
      <c r="N165" s="256">
        <v>45777</v>
      </c>
    </row>
    <row r="166" spans="1:14" ht="15" customHeight="1">
      <c r="A166" s="33">
        <v>6600</v>
      </c>
      <c r="B166" s="39" t="s">
        <v>49</v>
      </c>
      <c r="C166" s="39" t="s">
        <v>893</v>
      </c>
      <c r="D166" s="36" t="s">
        <v>7</v>
      </c>
      <c r="E166" s="40"/>
      <c r="F166" s="16">
        <v>119</v>
      </c>
      <c r="G166" s="39"/>
      <c r="H166" s="39"/>
      <c r="I166" s="39"/>
      <c r="J166" s="39"/>
      <c r="K166" s="39" t="s">
        <v>894</v>
      </c>
      <c r="L166" s="24">
        <v>6970</v>
      </c>
      <c r="M166" s="234">
        <v>9447782</v>
      </c>
      <c r="N166" s="218">
        <v>45778</v>
      </c>
    </row>
    <row r="167" spans="1:14" ht="15" customHeight="1">
      <c r="A167" s="33">
        <v>5800</v>
      </c>
      <c r="B167" s="39" t="s">
        <v>50</v>
      </c>
      <c r="C167" s="39" t="s">
        <v>731</v>
      </c>
      <c r="D167" s="36" t="s">
        <v>7</v>
      </c>
      <c r="E167" s="40"/>
      <c r="F167" s="16"/>
      <c r="G167" s="39" t="s">
        <v>30</v>
      </c>
      <c r="H167" s="39" t="s">
        <v>146</v>
      </c>
      <c r="I167" s="39"/>
      <c r="J167" s="39"/>
      <c r="K167" s="39" t="s">
        <v>279</v>
      </c>
      <c r="L167" s="24">
        <v>7224</v>
      </c>
      <c r="M167" s="273">
        <v>9189718</v>
      </c>
      <c r="N167" s="218">
        <v>45778</v>
      </c>
    </row>
    <row r="168" spans="1:14" ht="15" customHeight="1">
      <c r="A168" s="33">
        <v>5500</v>
      </c>
      <c r="B168" s="39"/>
      <c r="C168" s="39" t="s">
        <v>895</v>
      </c>
      <c r="D168" s="36" t="s">
        <v>7</v>
      </c>
      <c r="E168" s="40" t="s">
        <v>456</v>
      </c>
      <c r="F168" s="16">
        <v>131</v>
      </c>
      <c r="G168" s="39" t="s">
        <v>1</v>
      </c>
      <c r="H168" s="39" t="s">
        <v>147</v>
      </c>
      <c r="I168" s="39"/>
      <c r="J168" s="39"/>
      <c r="K168" s="39" t="s">
        <v>327</v>
      </c>
      <c r="L168" s="24">
        <v>6067</v>
      </c>
      <c r="M168" s="25">
        <v>9155901</v>
      </c>
      <c r="N168" s="218">
        <v>45779</v>
      </c>
    </row>
    <row r="169" spans="1:14" ht="15" customHeight="1">
      <c r="A169" s="33">
        <v>3000</v>
      </c>
      <c r="B169" s="39" t="s">
        <v>8</v>
      </c>
      <c r="C169" s="39" t="s">
        <v>896</v>
      </c>
      <c r="D169" s="36" t="s">
        <v>7</v>
      </c>
      <c r="E169" s="40" t="s">
        <v>132</v>
      </c>
      <c r="F169" s="16">
        <v>31</v>
      </c>
      <c r="G169" s="39" t="s">
        <v>16</v>
      </c>
      <c r="H169" s="39" t="s">
        <v>1000</v>
      </c>
      <c r="I169" s="39"/>
      <c r="J169" s="39"/>
      <c r="K169" s="39" t="s">
        <v>897</v>
      </c>
      <c r="L169" s="24">
        <v>5070</v>
      </c>
      <c r="M169" s="25">
        <v>9371024</v>
      </c>
      <c r="N169" s="218">
        <v>45780</v>
      </c>
    </row>
    <row r="170" spans="1:14" ht="15" customHeight="1">
      <c r="A170" s="33">
        <v>9650</v>
      </c>
      <c r="B170" s="39" t="s">
        <v>83</v>
      </c>
      <c r="C170" s="39" t="s">
        <v>898</v>
      </c>
      <c r="D170" s="39" t="s">
        <v>7</v>
      </c>
      <c r="E170" s="40" t="s">
        <v>149</v>
      </c>
      <c r="F170" s="16" t="s">
        <v>157</v>
      </c>
      <c r="G170" s="39" t="s">
        <v>40</v>
      </c>
      <c r="H170" s="39" t="s">
        <v>264</v>
      </c>
      <c r="I170" s="39"/>
      <c r="J170" s="39"/>
      <c r="K170" s="39" t="s">
        <v>164</v>
      </c>
      <c r="L170" s="24">
        <v>12119</v>
      </c>
      <c r="M170" s="25">
        <v>9445540</v>
      </c>
      <c r="N170" s="218">
        <v>45781</v>
      </c>
    </row>
    <row r="171" spans="1:14" ht="15" customHeight="1">
      <c r="A171" s="17">
        <v>56018</v>
      </c>
      <c r="B171" s="36" t="s">
        <v>8</v>
      </c>
      <c r="C171" s="36" t="s">
        <v>472</v>
      </c>
      <c r="D171" s="36" t="s">
        <v>41</v>
      </c>
      <c r="E171" s="36" t="s">
        <v>473</v>
      </c>
      <c r="F171" s="9" t="s">
        <v>474</v>
      </c>
      <c r="G171" s="36" t="s">
        <v>110</v>
      </c>
      <c r="H171" s="36" t="s">
        <v>660</v>
      </c>
      <c r="I171" s="36"/>
      <c r="J171" s="37"/>
      <c r="K171" s="36" t="s">
        <v>182</v>
      </c>
      <c r="L171" s="17">
        <v>56018</v>
      </c>
      <c r="M171" s="23">
        <v>9303039</v>
      </c>
      <c r="N171" s="171">
        <v>45756</v>
      </c>
    </row>
    <row r="172" spans="1:14" ht="15" customHeight="1">
      <c r="A172" s="17">
        <v>3500</v>
      </c>
      <c r="B172" s="39" t="s">
        <v>49</v>
      </c>
      <c r="C172" s="36" t="s">
        <v>476</v>
      </c>
      <c r="D172" s="36" t="s">
        <v>11</v>
      </c>
      <c r="E172" s="36" t="s">
        <v>99</v>
      </c>
      <c r="F172" s="9"/>
      <c r="G172" s="36" t="s">
        <v>65</v>
      </c>
      <c r="H172" s="36" t="s">
        <v>477</v>
      </c>
      <c r="I172" s="36"/>
      <c r="J172" s="37"/>
      <c r="K172" s="36" t="s">
        <v>478</v>
      </c>
      <c r="L172" s="17">
        <v>3603</v>
      </c>
      <c r="M172" s="23">
        <v>9385427</v>
      </c>
      <c r="N172" s="171">
        <v>45758</v>
      </c>
    </row>
    <row r="173" spans="1:14" ht="15" customHeight="1">
      <c r="A173" s="24">
        <v>30000</v>
      </c>
      <c r="B173" s="39" t="s">
        <v>8</v>
      </c>
      <c r="C173" s="39" t="s">
        <v>479</v>
      </c>
      <c r="D173" s="36" t="s">
        <v>11</v>
      </c>
      <c r="E173" s="39" t="s">
        <v>274</v>
      </c>
      <c r="F173" s="16"/>
      <c r="G173" s="39" t="s">
        <v>2</v>
      </c>
      <c r="H173" s="39" t="s">
        <v>759</v>
      </c>
      <c r="I173" s="39"/>
      <c r="J173" s="40"/>
      <c r="K173" s="39" t="s">
        <v>136</v>
      </c>
      <c r="L173" s="24">
        <v>31842</v>
      </c>
      <c r="M173" s="25">
        <v>9261011</v>
      </c>
      <c r="N173" s="171">
        <v>45758</v>
      </c>
    </row>
    <row r="174" spans="1:14">
      <c r="A174" s="24">
        <v>56800</v>
      </c>
      <c r="B174" s="39" t="s">
        <v>8</v>
      </c>
      <c r="C174" s="39" t="s">
        <v>483</v>
      </c>
      <c r="D174" s="36" t="s">
        <v>41</v>
      </c>
      <c r="E174" s="39" t="s">
        <v>473</v>
      </c>
      <c r="F174" s="16" t="s">
        <v>484</v>
      </c>
      <c r="G174" s="39" t="s">
        <v>110</v>
      </c>
      <c r="H174" s="39" t="s">
        <v>660</v>
      </c>
      <c r="I174" s="39"/>
      <c r="J174" s="40"/>
      <c r="K174" s="39" t="s">
        <v>485</v>
      </c>
      <c r="L174" s="24">
        <v>58790</v>
      </c>
      <c r="M174" s="25">
        <v>9340506</v>
      </c>
      <c r="N174" s="171">
        <v>45760</v>
      </c>
    </row>
    <row r="175" spans="1:14" ht="15" customHeight="1">
      <c r="A175" s="24">
        <v>7700</v>
      </c>
      <c r="B175" s="39" t="s">
        <v>131</v>
      </c>
      <c r="C175" s="39" t="s">
        <v>328</v>
      </c>
      <c r="D175" s="36" t="s">
        <v>11</v>
      </c>
      <c r="E175" s="39"/>
      <c r="F175" s="16"/>
      <c r="G175" s="39" t="s">
        <v>65</v>
      </c>
      <c r="H175" s="39" t="s">
        <v>188</v>
      </c>
      <c r="I175" s="39"/>
      <c r="J175" s="40"/>
      <c r="K175" s="39" t="s">
        <v>265</v>
      </c>
      <c r="L175" s="24">
        <v>16213</v>
      </c>
      <c r="M175" s="25">
        <v>9490260</v>
      </c>
      <c r="N175" s="171">
        <v>45761</v>
      </c>
    </row>
    <row r="176" spans="1:14" ht="15" customHeight="1">
      <c r="A176" s="24">
        <v>18000</v>
      </c>
      <c r="B176" s="39" t="s">
        <v>8</v>
      </c>
      <c r="C176" s="39" t="s">
        <v>611</v>
      </c>
      <c r="D176" s="36" t="s">
        <v>41</v>
      </c>
      <c r="E176" s="39" t="s">
        <v>170</v>
      </c>
      <c r="F176" s="16">
        <v>24</v>
      </c>
      <c r="G176" s="36" t="s">
        <v>2</v>
      </c>
      <c r="H176" s="39" t="s">
        <v>384</v>
      </c>
      <c r="I176" s="39"/>
      <c r="J176" s="40"/>
      <c r="K176" s="39" t="s">
        <v>612</v>
      </c>
      <c r="L176" s="24">
        <v>18920</v>
      </c>
      <c r="M176" s="25">
        <v>9385221</v>
      </c>
      <c r="N176" s="171">
        <v>45762</v>
      </c>
    </row>
    <row r="177" spans="1:14" ht="15" customHeight="1">
      <c r="A177" s="24">
        <v>3800</v>
      </c>
      <c r="B177" s="39" t="s">
        <v>131</v>
      </c>
      <c r="C177" s="39" t="s">
        <v>616</v>
      </c>
      <c r="D177" s="36" t="s">
        <v>11</v>
      </c>
      <c r="E177" s="39" t="s">
        <v>99</v>
      </c>
      <c r="F177" s="16"/>
      <c r="G177" s="39" t="s">
        <v>15</v>
      </c>
      <c r="H177" s="39" t="s">
        <v>617</v>
      </c>
      <c r="I177" s="39"/>
      <c r="J177" s="40"/>
      <c r="K177" s="39" t="s">
        <v>618</v>
      </c>
      <c r="L177" s="24">
        <v>6565</v>
      </c>
      <c r="M177" s="25">
        <v>9554121</v>
      </c>
      <c r="N177" s="171">
        <v>45763</v>
      </c>
    </row>
    <row r="178" spans="1:14" ht="15" customHeight="1">
      <c r="A178" s="24">
        <v>6000</v>
      </c>
      <c r="B178" s="39" t="s">
        <v>131</v>
      </c>
      <c r="C178" s="39" t="s">
        <v>614</v>
      </c>
      <c r="D178" s="36" t="s">
        <v>11</v>
      </c>
      <c r="E178" s="39" t="s">
        <v>240</v>
      </c>
      <c r="F178" s="16"/>
      <c r="G178" s="36" t="s">
        <v>65</v>
      </c>
      <c r="H178" s="39" t="s">
        <v>155</v>
      </c>
      <c r="I178" s="39"/>
      <c r="J178" s="40"/>
      <c r="K178" s="39" t="s">
        <v>615</v>
      </c>
      <c r="L178" s="24">
        <v>9651</v>
      </c>
      <c r="M178" s="25">
        <v>9165059</v>
      </c>
      <c r="N178" s="171">
        <v>45763</v>
      </c>
    </row>
    <row r="179" spans="1:14" ht="15" customHeight="1">
      <c r="A179" s="24">
        <v>16800</v>
      </c>
      <c r="B179" s="39" t="s">
        <v>8</v>
      </c>
      <c r="C179" s="39" t="s">
        <v>1036</v>
      </c>
      <c r="D179" s="36" t="s">
        <v>41</v>
      </c>
      <c r="E179" s="39"/>
      <c r="F179" s="16"/>
      <c r="G179" s="39" t="s">
        <v>2</v>
      </c>
      <c r="H179" s="39"/>
      <c r="I179" s="39"/>
      <c r="J179" s="40"/>
      <c r="K179" s="39" t="s">
        <v>1037</v>
      </c>
      <c r="L179" s="24">
        <v>18820</v>
      </c>
      <c r="M179" s="25">
        <v>9282948</v>
      </c>
      <c r="N179" s="171">
        <v>45763</v>
      </c>
    </row>
    <row r="180" spans="1:14" ht="15" customHeight="1">
      <c r="A180" s="24">
        <v>5000</v>
      </c>
      <c r="B180" s="39" t="s">
        <v>131</v>
      </c>
      <c r="C180" s="39" t="s">
        <v>1038</v>
      </c>
      <c r="D180" s="36" t="s">
        <v>41</v>
      </c>
      <c r="E180" s="39"/>
      <c r="F180" s="16"/>
      <c r="G180" s="36" t="s">
        <v>65</v>
      </c>
      <c r="H180" s="39"/>
      <c r="I180" s="39"/>
      <c r="J180" s="40"/>
      <c r="K180" s="39" t="s">
        <v>1039</v>
      </c>
      <c r="L180" s="24">
        <v>9387</v>
      </c>
      <c r="M180" s="25">
        <v>9133757</v>
      </c>
      <c r="N180" s="171">
        <v>45763</v>
      </c>
    </row>
    <row r="181" spans="1:14" ht="15" customHeight="1">
      <c r="A181" s="24">
        <v>12000</v>
      </c>
      <c r="B181" s="39"/>
      <c r="C181" s="39" t="s">
        <v>751</v>
      </c>
      <c r="D181" s="36" t="s">
        <v>11</v>
      </c>
      <c r="E181" s="39"/>
      <c r="F181" s="16" t="s">
        <v>215</v>
      </c>
      <c r="G181" s="36" t="s">
        <v>16</v>
      </c>
      <c r="H181" s="39" t="s">
        <v>752</v>
      </c>
      <c r="I181" s="39"/>
      <c r="J181" s="40"/>
      <c r="K181" s="39" t="s">
        <v>753</v>
      </c>
      <c r="L181" s="24">
        <v>14687</v>
      </c>
      <c r="M181" s="25">
        <v>9560326</v>
      </c>
      <c r="N181" s="171">
        <v>45769</v>
      </c>
    </row>
    <row r="182" spans="1:14" ht="15" customHeight="1">
      <c r="A182" s="24">
        <v>3000</v>
      </c>
      <c r="B182" s="39"/>
      <c r="C182" s="39" t="s">
        <v>241</v>
      </c>
      <c r="D182" s="36" t="s">
        <v>11</v>
      </c>
      <c r="E182" s="39" t="s">
        <v>73</v>
      </c>
      <c r="F182" s="16">
        <v>16</v>
      </c>
      <c r="G182" s="39" t="s">
        <v>65</v>
      </c>
      <c r="H182" s="39" t="s">
        <v>877</v>
      </c>
      <c r="I182" s="39"/>
      <c r="J182" s="40"/>
      <c r="K182" s="39" t="s">
        <v>242</v>
      </c>
      <c r="L182" s="150">
        <v>3287</v>
      </c>
      <c r="M182" s="25">
        <v>9463463</v>
      </c>
      <c r="N182" s="171">
        <v>45770</v>
      </c>
    </row>
    <row r="183" spans="1:14" ht="15" customHeight="1">
      <c r="A183" s="24">
        <v>2823</v>
      </c>
      <c r="B183" s="39" t="s">
        <v>49</v>
      </c>
      <c r="C183" s="39" t="s">
        <v>750</v>
      </c>
      <c r="D183" s="36" t="s">
        <v>115</v>
      </c>
      <c r="E183" s="39"/>
      <c r="F183" s="16"/>
      <c r="G183" s="36" t="s">
        <v>65</v>
      </c>
      <c r="H183" s="39"/>
      <c r="I183" s="39"/>
      <c r="J183" s="40"/>
      <c r="K183" s="39" t="s">
        <v>698</v>
      </c>
      <c r="L183" s="24">
        <v>3490</v>
      </c>
      <c r="M183" s="25">
        <v>9001124</v>
      </c>
      <c r="N183" s="171">
        <v>45770</v>
      </c>
    </row>
    <row r="184" spans="1:14" ht="15" customHeight="1">
      <c r="A184" s="24">
        <v>26000</v>
      </c>
      <c r="B184" s="39" t="s">
        <v>8</v>
      </c>
      <c r="C184" s="39" t="s">
        <v>754</v>
      </c>
      <c r="D184" s="36" t="s">
        <v>11</v>
      </c>
      <c r="E184" s="39"/>
      <c r="F184" s="16">
        <v>9</v>
      </c>
      <c r="G184" s="36" t="s">
        <v>17</v>
      </c>
      <c r="H184" s="39" t="s">
        <v>146</v>
      </c>
      <c r="I184" s="39"/>
      <c r="J184" s="40"/>
      <c r="K184" s="39" t="s">
        <v>151</v>
      </c>
      <c r="L184" s="24">
        <v>28542</v>
      </c>
      <c r="M184" s="25">
        <v>9146974</v>
      </c>
      <c r="N184" s="171">
        <v>45771</v>
      </c>
    </row>
    <row r="185" spans="1:14" ht="15" customHeight="1">
      <c r="A185" s="24">
        <v>1882</v>
      </c>
      <c r="B185" s="39" t="s">
        <v>50</v>
      </c>
      <c r="C185" s="39" t="s">
        <v>1040</v>
      </c>
      <c r="D185" s="36" t="s">
        <v>11</v>
      </c>
      <c r="E185" s="39"/>
      <c r="F185" s="16"/>
      <c r="G185" s="36" t="s">
        <v>15</v>
      </c>
      <c r="H185" s="39" t="s">
        <v>902</v>
      </c>
      <c r="I185" s="39"/>
      <c r="J185" s="40"/>
      <c r="K185" s="39" t="s">
        <v>1041</v>
      </c>
      <c r="L185" s="150">
        <v>2276</v>
      </c>
      <c r="M185" s="25">
        <v>8943351</v>
      </c>
      <c r="N185" s="171">
        <v>45772</v>
      </c>
    </row>
    <row r="186" spans="1:14" ht="15" customHeight="1">
      <c r="A186" s="24">
        <v>5000</v>
      </c>
      <c r="B186" s="39" t="s">
        <v>49</v>
      </c>
      <c r="C186" s="39" t="s">
        <v>480</v>
      </c>
      <c r="D186" s="36" t="s">
        <v>115</v>
      </c>
      <c r="E186" s="39" t="s">
        <v>126</v>
      </c>
      <c r="F186" s="16">
        <v>1</v>
      </c>
      <c r="G186" s="39" t="s">
        <v>15</v>
      </c>
      <c r="H186" s="39" t="s">
        <v>755</v>
      </c>
      <c r="I186" s="39"/>
      <c r="J186" s="40"/>
      <c r="K186" s="39" t="s">
        <v>326</v>
      </c>
      <c r="L186" s="24">
        <v>6687</v>
      </c>
      <c r="M186" s="25">
        <v>9212620</v>
      </c>
      <c r="N186" s="171">
        <v>45772</v>
      </c>
    </row>
    <row r="187" spans="1:14" ht="15" customHeight="1">
      <c r="A187" s="24">
        <v>9941</v>
      </c>
      <c r="B187" s="39" t="s">
        <v>131</v>
      </c>
      <c r="C187" s="39" t="s">
        <v>247</v>
      </c>
      <c r="D187" s="36" t="s">
        <v>11</v>
      </c>
      <c r="E187" s="39"/>
      <c r="F187" s="16">
        <v>5</v>
      </c>
      <c r="G187" s="36" t="s">
        <v>65</v>
      </c>
      <c r="H187" s="39" t="s">
        <v>152</v>
      </c>
      <c r="I187" s="39"/>
      <c r="J187" s="40"/>
      <c r="K187" s="39" t="s">
        <v>164</v>
      </c>
      <c r="L187" s="24">
        <v>20738</v>
      </c>
      <c r="M187" s="25">
        <v>9164811</v>
      </c>
      <c r="N187" s="171">
        <v>45773</v>
      </c>
    </row>
    <row r="188" spans="1:14" ht="15" customHeight="1">
      <c r="A188" s="17">
        <v>2500</v>
      </c>
      <c r="B188" s="36"/>
      <c r="C188" s="39" t="s">
        <v>756</v>
      </c>
      <c r="D188" s="36" t="s">
        <v>11</v>
      </c>
      <c r="E188" s="39"/>
      <c r="F188" s="16">
        <v>7</v>
      </c>
      <c r="G188" s="39" t="s">
        <v>33</v>
      </c>
      <c r="H188" s="39" t="s">
        <v>153</v>
      </c>
      <c r="I188" s="39"/>
      <c r="J188" s="40"/>
      <c r="K188" s="39" t="s">
        <v>757</v>
      </c>
      <c r="L188" s="24">
        <v>2646</v>
      </c>
      <c r="M188" s="25">
        <v>9015424</v>
      </c>
      <c r="N188" s="171">
        <v>45773</v>
      </c>
    </row>
    <row r="189" spans="1:14" ht="15" customHeight="1">
      <c r="A189" s="24">
        <v>25674</v>
      </c>
      <c r="B189" s="39" t="s">
        <v>8</v>
      </c>
      <c r="C189" s="39" t="s">
        <v>1042</v>
      </c>
      <c r="D189" s="36" t="s">
        <v>11</v>
      </c>
      <c r="E189" s="39"/>
      <c r="F189" s="16">
        <v>7</v>
      </c>
      <c r="G189" s="39"/>
      <c r="H189" s="39"/>
      <c r="I189" s="39"/>
      <c r="J189" s="40"/>
      <c r="K189" s="39" t="s">
        <v>1043</v>
      </c>
      <c r="L189" s="24">
        <v>27779</v>
      </c>
      <c r="M189" s="25">
        <v>9315537</v>
      </c>
      <c r="N189" s="171">
        <v>45773</v>
      </c>
    </row>
    <row r="190" spans="1:14" ht="15" customHeight="1">
      <c r="A190" s="24">
        <v>31500</v>
      </c>
      <c r="B190" s="39" t="s">
        <v>8</v>
      </c>
      <c r="C190" s="39" t="s">
        <v>758</v>
      </c>
      <c r="D190" s="36" t="s">
        <v>11</v>
      </c>
      <c r="E190" s="39"/>
      <c r="F190" s="16"/>
      <c r="G190" s="39" t="s">
        <v>2</v>
      </c>
      <c r="H190" s="39" t="s">
        <v>759</v>
      </c>
      <c r="I190" s="39"/>
      <c r="J190" s="40"/>
      <c r="K190" s="39" t="s">
        <v>760</v>
      </c>
      <c r="L190" s="24">
        <v>34358</v>
      </c>
      <c r="M190" s="25">
        <v>9672210</v>
      </c>
      <c r="N190" s="171">
        <v>45774</v>
      </c>
    </row>
    <row r="191" spans="1:14" ht="15" customHeight="1">
      <c r="A191" s="24">
        <v>60500</v>
      </c>
      <c r="B191" s="39" t="s">
        <v>8</v>
      </c>
      <c r="C191" s="39" t="s">
        <v>899</v>
      </c>
      <c r="D191" s="36" t="s">
        <v>41</v>
      </c>
      <c r="E191" s="39" t="s">
        <v>473</v>
      </c>
      <c r="F191" s="16" t="s">
        <v>484</v>
      </c>
      <c r="G191" s="39"/>
      <c r="H191" s="39" t="s">
        <v>900</v>
      </c>
      <c r="I191" s="39"/>
      <c r="J191" s="40"/>
      <c r="K191" s="39" t="s">
        <v>901</v>
      </c>
      <c r="L191" s="24">
        <v>63376</v>
      </c>
      <c r="M191" s="25">
        <v>9722065</v>
      </c>
      <c r="N191" s="171">
        <v>45775</v>
      </c>
    </row>
    <row r="192" spans="1:14" ht="15" customHeight="1">
      <c r="A192" s="24">
        <v>1742</v>
      </c>
      <c r="B192" s="39" t="s">
        <v>50</v>
      </c>
      <c r="C192" s="39" t="s">
        <v>903</v>
      </c>
      <c r="D192" s="36" t="s">
        <v>11</v>
      </c>
      <c r="E192" s="39" t="s">
        <v>73</v>
      </c>
      <c r="F192" s="16">
        <v>24</v>
      </c>
      <c r="G192" s="39" t="s">
        <v>15</v>
      </c>
      <c r="H192" s="39" t="s">
        <v>904</v>
      </c>
      <c r="I192" s="39"/>
      <c r="J192" s="40"/>
      <c r="K192" s="39" t="s">
        <v>905</v>
      </c>
      <c r="L192" s="24">
        <v>2281</v>
      </c>
      <c r="M192" s="25">
        <v>9017202</v>
      </c>
      <c r="N192" s="171">
        <v>45775</v>
      </c>
    </row>
    <row r="193" spans="1:14" ht="15" customHeight="1">
      <c r="A193" s="24">
        <v>6000</v>
      </c>
      <c r="B193" s="39" t="s">
        <v>8</v>
      </c>
      <c r="C193" s="39" t="s">
        <v>906</v>
      </c>
      <c r="D193" s="36" t="s">
        <v>11</v>
      </c>
      <c r="E193" s="39"/>
      <c r="F193" s="16">
        <v>9</v>
      </c>
      <c r="G193" s="36" t="s">
        <v>2</v>
      </c>
      <c r="H193" s="39" t="s">
        <v>907</v>
      </c>
      <c r="I193" s="39"/>
      <c r="J193" s="40"/>
      <c r="K193" s="39" t="s">
        <v>908</v>
      </c>
      <c r="L193" s="24">
        <v>5834</v>
      </c>
      <c r="M193" s="25">
        <v>9465497</v>
      </c>
      <c r="N193" s="171">
        <v>45776</v>
      </c>
    </row>
    <row r="194" spans="1:14" ht="15" customHeight="1">
      <c r="A194" s="24">
        <v>3000</v>
      </c>
      <c r="B194" s="39" t="s">
        <v>8</v>
      </c>
      <c r="C194" s="39" t="s">
        <v>909</v>
      </c>
      <c r="D194" s="36" t="s">
        <v>41</v>
      </c>
      <c r="E194" s="39" t="s">
        <v>81</v>
      </c>
      <c r="F194" s="16">
        <v>13</v>
      </c>
      <c r="G194" s="36"/>
      <c r="H194" s="39" t="s">
        <v>910</v>
      </c>
      <c r="I194" s="39"/>
      <c r="J194" s="40"/>
      <c r="K194" s="39" t="s">
        <v>911</v>
      </c>
      <c r="L194" s="24">
        <v>37152</v>
      </c>
      <c r="M194" s="25">
        <v>9486582</v>
      </c>
      <c r="N194" s="171">
        <v>45776</v>
      </c>
    </row>
    <row r="195" spans="1:14" ht="15" customHeight="1">
      <c r="A195" s="17">
        <v>27200</v>
      </c>
      <c r="B195" s="36" t="s">
        <v>8</v>
      </c>
      <c r="C195" s="36" t="s">
        <v>912</v>
      </c>
      <c r="D195" s="36" t="s">
        <v>11</v>
      </c>
      <c r="E195" s="36" t="s">
        <v>99</v>
      </c>
      <c r="F195" s="9"/>
      <c r="G195" s="36" t="s">
        <v>19</v>
      </c>
      <c r="H195" s="36" t="s">
        <v>913</v>
      </c>
      <c r="I195" s="36"/>
      <c r="J195" s="37"/>
      <c r="K195" s="36" t="s">
        <v>914</v>
      </c>
      <c r="L195" s="17">
        <v>30809</v>
      </c>
      <c r="M195" s="23">
        <v>9477866</v>
      </c>
      <c r="N195" s="171">
        <v>45776</v>
      </c>
    </row>
    <row r="196" spans="1:14" ht="15" customHeight="1">
      <c r="A196" s="17">
        <v>3600</v>
      </c>
      <c r="B196" s="36" t="s">
        <v>49</v>
      </c>
      <c r="C196" s="36" t="s">
        <v>915</v>
      </c>
      <c r="D196" s="36" t="s">
        <v>11</v>
      </c>
      <c r="E196" s="36"/>
      <c r="F196" s="9"/>
      <c r="G196" s="36" t="s">
        <v>15</v>
      </c>
      <c r="H196" s="36" t="s">
        <v>381</v>
      </c>
      <c r="I196" s="36"/>
      <c r="J196" s="37"/>
      <c r="K196" s="36" t="s">
        <v>916</v>
      </c>
      <c r="L196" s="17">
        <v>4304</v>
      </c>
      <c r="M196" s="23">
        <v>9082001</v>
      </c>
      <c r="N196" s="171">
        <v>45777</v>
      </c>
    </row>
    <row r="197" spans="1:14" ht="15" customHeight="1">
      <c r="A197" s="17">
        <v>6000</v>
      </c>
      <c r="B197" s="36" t="s">
        <v>49</v>
      </c>
      <c r="C197" s="36" t="s">
        <v>918</v>
      </c>
      <c r="D197" s="36" t="s">
        <v>115</v>
      </c>
      <c r="E197" s="36" t="s">
        <v>126</v>
      </c>
      <c r="F197" s="9">
        <v>1</v>
      </c>
      <c r="G197" s="36" t="s">
        <v>65</v>
      </c>
      <c r="H197" s="36" t="s">
        <v>477</v>
      </c>
      <c r="I197" s="36"/>
      <c r="J197" s="37"/>
      <c r="K197" s="36" t="s">
        <v>892</v>
      </c>
      <c r="L197" s="17">
        <v>7208</v>
      </c>
      <c r="M197" s="23">
        <v>9391452</v>
      </c>
      <c r="N197" s="171">
        <v>45777</v>
      </c>
    </row>
    <row r="198" spans="1:14">
      <c r="A198" s="17">
        <v>34000</v>
      </c>
      <c r="B198" s="36"/>
      <c r="C198" s="36" t="s">
        <v>919</v>
      </c>
      <c r="D198" s="36" t="s">
        <v>41</v>
      </c>
      <c r="E198" s="36" t="s">
        <v>170</v>
      </c>
      <c r="F198" s="9">
        <v>24</v>
      </c>
      <c r="G198" s="36" t="s">
        <v>12</v>
      </c>
      <c r="H198" s="36" t="s">
        <v>920</v>
      </c>
      <c r="I198" s="36"/>
      <c r="J198" s="37"/>
      <c r="K198" s="36" t="s">
        <v>216</v>
      </c>
      <c r="L198" s="17">
        <v>38037</v>
      </c>
      <c r="M198" s="23">
        <v>9640061</v>
      </c>
      <c r="N198" s="171">
        <v>45780</v>
      </c>
    </row>
    <row r="199" spans="1:14">
      <c r="A199" s="17">
        <v>30000</v>
      </c>
      <c r="B199" s="36" t="s">
        <v>8</v>
      </c>
      <c r="C199" s="36" t="s">
        <v>921</v>
      </c>
      <c r="D199" s="36" t="s">
        <v>11</v>
      </c>
      <c r="E199" s="36"/>
      <c r="F199" s="9"/>
      <c r="G199" s="36"/>
      <c r="H199" s="36"/>
      <c r="I199" s="36"/>
      <c r="J199" s="37"/>
      <c r="K199" s="36" t="s">
        <v>922</v>
      </c>
      <c r="L199" s="17">
        <v>33382</v>
      </c>
      <c r="M199" s="23">
        <v>9658800</v>
      </c>
      <c r="N199" s="171">
        <v>45780</v>
      </c>
    </row>
    <row r="200" spans="1:14">
      <c r="A200" s="17">
        <v>4800</v>
      </c>
      <c r="B200" s="36"/>
      <c r="C200" s="36" t="s">
        <v>923</v>
      </c>
      <c r="D200" s="36" t="s">
        <v>115</v>
      </c>
      <c r="E200" s="36" t="s">
        <v>126</v>
      </c>
      <c r="F200" s="9">
        <v>1</v>
      </c>
      <c r="G200" s="36" t="s">
        <v>924</v>
      </c>
      <c r="H200" s="36" t="s">
        <v>925</v>
      </c>
      <c r="I200" s="36"/>
      <c r="J200" s="37"/>
      <c r="K200" s="36" t="s">
        <v>926</v>
      </c>
      <c r="L200" s="17">
        <v>5058</v>
      </c>
      <c r="M200" s="23">
        <v>9381940</v>
      </c>
      <c r="N200" s="171">
        <v>45780</v>
      </c>
    </row>
    <row r="201" spans="1:14">
      <c r="A201" s="17">
        <v>32000</v>
      </c>
      <c r="B201" s="36"/>
      <c r="C201" s="36" t="s">
        <v>927</v>
      </c>
      <c r="D201" s="36" t="s">
        <v>11</v>
      </c>
      <c r="E201" s="36"/>
      <c r="F201" s="9">
        <v>8</v>
      </c>
      <c r="G201" s="36" t="s">
        <v>2</v>
      </c>
      <c r="H201" s="36" t="s">
        <v>928</v>
      </c>
      <c r="I201" s="36"/>
      <c r="J201" s="37"/>
      <c r="K201" s="36" t="s">
        <v>929</v>
      </c>
      <c r="L201" s="17">
        <v>36062</v>
      </c>
      <c r="M201" s="23">
        <v>9646699</v>
      </c>
      <c r="N201" s="171">
        <v>45781</v>
      </c>
    </row>
    <row r="202" spans="1:14">
      <c r="A202" s="24">
        <v>15000</v>
      </c>
      <c r="B202" s="39"/>
      <c r="C202" s="39" t="s">
        <v>1044</v>
      </c>
      <c r="D202" s="39" t="s">
        <v>41</v>
      </c>
      <c r="E202" s="39" t="s">
        <v>170</v>
      </c>
      <c r="F202" s="16">
        <v>24</v>
      </c>
      <c r="G202" s="39" t="s">
        <v>2</v>
      </c>
      <c r="H202" s="39" t="s">
        <v>581</v>
      </c>
      <c r="I202" s="39"/>
      <c r="J202" s="40"/>
      <c r="K202" s="39" t="s">
        <v>265</v>
      </c>
      <c r="L202" s="24">
        <v>16213</v>
      </c>
      <c r="M202" s="25">
        <v>9490260</v>
      </c>
      <c r="N202" s="131">
        <v>45782</v>
      </c>
    </row>
    <row r="203" spans="1:14">
      <c r="A203" s="192">
        <v>27500</v>
      </c>
      <c r="B203" s="65" t="s">
        <v>88</v>
      </c>
      <c r="C203" s="193" t="s">
        <v>492</v>
      </c>
      <c r="D203" s="193" t="s">
        <v>58</v>
      </c>
      <c r="E203" s="65" t="s">
        <v>134</v>
      </c>
      <c r="F203" s="133">
        <v>23</v>
      </c>
      <c r="G203" s="193" t="s">
        <v>17</v>
      </c>
      <c r="H203" s="63" t="s">
        <v>666</v>
      </c>
      <c r="I203" s="193" t="s">
        <v>90</v>
      </c>
      <c r="J203" s="64"/>
      <c r="K203" s="174" t="s">
        <v>94</v>
      </c>
      <c r="L203" s="17">
        <v>28545</v>
      </c>
      <c r="M203" s="195">
        <v>9180011</v>
      </c>
      <c r="N203" s="196">
        <v>45756</v>
      </c>
    </row>
    <row r="204" spans="1:14">
      <c r="A204" s="192">
        <v>27350</v>
      </c>
      <c r="B204" s="65" t="s">
        <v>88</v>
      </c>
      <c r="C204" s="193" t="s">
        <v>491</v>
      </c>
      <c r="D204" s="193" t="s">
        <v>58</v>
      </c>
      <c r="E204" s="65" t="s">
        <v>101</v>
      </c>
      <c r="F204" s="133" t="s">
        <v>97</v>
      </c>
      <c r="G204" s="193" t="s">
        <v>17</v>
      </c>
      <c r="H204" s="63" t="s">
        <v>146</v>
      </c>
      <c r="I204" s="193" t="s">
        <v>341</v>
      </c>
      <c r="J204" s="64"/>
      <c r="K204" s="174" t="s">
        <v>94</v>
      </c>
      <c r="L204" s="17">
        <v>28392</v>
      </c>
      <c r="M204" s="195">
        <v>9145712</v>
      </c>
      <c r="N204" s="196">
        <v>45756</v>
      </c>
    </row>
    <row r="205" spans="1:14">
      <c r="A205" s="192">
        <v>26500</v>
      </c>
      <c r="B205" s="65" t="s">
        <v>88</v>
      </c>
      <c r="C205" s="193" t="s">
        <v>501</v>
      </c>
      <c r="D205" s="193" t="s">
        <v>72</v>
      </c>
      <c r="E205" s="65"/>
      <c r="F205" s="133"/>
      <c r="G205" s="193" t="s">
        <v>17</v>
      </c>
      <c r="H205" s="63" t="s">
        <v>666</v>
      </c>
      <c r="I205" s="193"/>
      <c r="J205" s="64"/>
      <c r="K205" s="174" t="s">
        <v>96</v>
      </c>
      <c r="L205" s="17">
        <v>27359</v>
      </c>
      <c r="M205" s="195">
        <v>9117832</v>
      </c>
      <c r="N205" s="196">
        <v>45760</v>
      </c>
    </row>
    <row r="206" spans="1:14">
      <c r="A206" s="192">
        <v>3000</v>
      </c>
      <c r="B206" s="65" t="s">
        <v>88</v>
      </c>
      <c r="C206" s="193" t="s">
        <v>783</v>
      </c>
      <c r="D206" s="193" t="s">
        <v>60</v>
      </c>
      <c r="E206" s="65" t="s">
        <v>113</v>
      </c>
      <c r="F206" s="133">
        <v>11</v>
      </c>
      <c r="G206" s="193" t="s">
        <v>65</v>
      </c>
      <c r="H206" s="63" t="s">
        <v>176</v>
      </c>
      <c r="I206" s="235"/>
      <c r="J206" s="64"/>
      <c r="K206" s="104" t="s">
        <v>784</v>
      </c>
      <c r="L206" s="17">
        <v>3147</v>
      </c>
      <c r="M206" s="195">
        <v>7729966</v>
      </c>
      <c r="N206" s="26">
        <v>45771</v>
      </c>
    </row>
    <row r="207" spans="1:14">
      <c r="A207" s="192">
        <v>4722</v>
      </c>
      <c r="B207" s="65" t="s">
        <v>91</v>
      </c>
      <c r="C207" s="193" t="s">
        <v>793</v>
      </c>
      <c r="D207" s="193" t="s">
        <v>59</v>
      </c>
      <c r="E207" s="65" t="s">
        <v>156</v>
      </c>
      <c r="F207" s="133">
        <v>23</v>
      </c>
      <c r="G207" s="193" t="s">
        <v>65</v>
      </c>
      <c r="H207" s="63" t="s">
        <v>92</v>
      </c>
      <c r="I207" s="64"/>
      <c r="J207" s="64"/>
      <c r="K207" s="104" t="s">
        <v>77</v>
      </c>
      <c r="L207" s="192">
        <v>5435</v>
      </c>
      <c r="M207" s="195">
        <v>9247601</v>
      </c>
      <c r="N207" s="26">
        <v>45773</v>
      </c>
    </row>
    <row r="208" spans="1:14">
      <c r="A208" s="192">
        <v>3109</v>
      </c>
      <c r="B208" s="65" t="s">
        <v>88</v>
      </c>
      <c r="C208" s="193" t="s">
        <v>792</v>
      </c>
      <c r="D208" s="193" t="s">
        <v>141</v>
      </c>
      <c r="E208" s="65"/>
      <c r="F208" s="133"/>
      <c r="G208" s="193" t="s">
        <v>65</v>
      </c>
      <c r="H208" s="63" t="s">
        <v>92</v>
      </c>
      <c r="I208" s="235"/>
      <c r="J208" s="64"/>
      <c r="K208" s="104" t="s">
        <v>77</v>
      </c>
      <c r="L208" s="17">
        <v>3853</v>
      </c>
      <c r="M208" s="195">
        <v>8419635</v>
      </c>
      <c r="N208" s="26">
        <v>45773</v>
      </c>
    </row>
    <row r="209" spans="1:14">
      <c r="A209" s="105">
        <v>68378.5</v>
      </c>
      <c r="B209" s="65" t="s">
        <v>88</v>
      </c>
      <c r="C209" s="106" t="s">
        <v>217</v>
      </c>
      <c r="D209" s="36" t="s">
        <v>58</v>
      </c>
      <c r="E209" s="65" t="s">
        <v>134</v>
      </c>
      <c r="F209" s="133">
        <v>23</v>
      </c>
      <c r="G209" s="36" t="s">
        <v>109</v>
      </c>
      <c r="H209" s="63" t="s">
        <v>210</v>
      </c>
      <c r="I209" s="64" t="s">
        <v>90</v>
      </c>
      <c r="J209" s="64"/>
      <c r="K209" s="104" t="s">
        <v>218</v>
      </c>
      <c r="L209" s="105">
        <v>80545</v>
      </c>
      <c r="M209" s="107">
        <v>9471240</v>
      </c>
      <c r="N209" s="26">
        <v>45707</v>
      </c>
    </row>
    <row r="210" spans="1:14">
      <c r="A210" s="105">
        <v>3220</v>
      </c>
      <c r="B210" s="65" t="s">
        <v>88</v>
      </c>
      <c r="C210" s="106" t="s">
        <v>243</v>
      </c>
      <c r="D210" s="106" t="s">
        <v>59</v>
      </c>
      <c r="E210" s="65" t="s">
        <v>197</v>
      </c>
      <c r="F210" s="133">
        <v>15</v>
      </c>
      <c r="G210" s="106" t="s">
        <v>0</v>
      </c>
      <c r="H210" s="63"/>
      <c r="I210" s="106" t="s">
        <v>93</v>
      </c>
      <c r="J210" s="64"/>
      <c r="K210" s="108" t="s">
        <v>244</v>
      </c>
      <c r="L210" s="17">
        <v>3180</v>
      </c>
      <c r="M210" s="107">
        <v>8875530</v>
      </c>
      <c r="N210" s="26">
        <v>45719</v>
      </c>
    </row>
    <row r="211" spans="1:14">
      <c r="A211" s="105">
        <v>4500</v>
      </c>
      <c r="B211" s="65" t="s">
        <v>57</v>
      </c>
      <c r="C211" s="106" t="s">
        <v>219</v>
      </c>
      <c r="D211" s="106" t="s">
        <v>60</v>
      </c>
      <c r="E211" s="65" t="s">
        <v>61</v>
      </c>
      <c r="F211" s="133">
        <v>0</v>
      </c>
      <c r="G211" s="106"/>
      <c r="H211" s="63"/>
      <c r="I211" s="106"/>
      <c r="J211" s="64"/>
      <c r="K211" s="104" t="s">
        <v>220</v>
      </c>
      <c r="L211" s="17">
        <v>5027</v>
      </c>
      <c r="M211" s="107">
        <v>8866670</v>
      </c>
      <c r="N211" s="26">
        <v>45723</v>
      </c>
    </row>
    <row r="212" spans="1:14">
      <c r="A212" s="105">
        <v>6000</v>
      </c>
      <c r="B212" s="65" t="s">
        <v>88</v>
      </c>
      <c r="C212" s="106" t="s">
        <v>249</v>
      </c>
      <c r="D212" s="106" t="s">
        <v>60</v>
      </c>
      <c r="E212" s="65" t="s">
        <v>113</v>
      </c>
      <c r="F212" s="133">
        <v>11</v>
      </c>
      <c r="G212" s="106"/>
      <c r="H212" s="63"/>
      <c r="I212" s="106"/>
      <c r="J212" s="64"/>
      <c r="K212" s="108" t="s">
        <v>250</v>
      </c>
      <c r="L212" s="17">
        <v>8151</v>
      </c>
      <c r="M212" s="107">
        <v>9922122</v>
      </c>
      <c r="N212" s="26">
        <v>45725</v>
      </c>
    </row>
    <row r="213" spans="1:14">
      <c r="A213" s="153">
        <v>40619.800999999999</v>
      </c>
      <c r="B213" s="65" t="s">
        <v>57</v>
      </c>
      <c r="C213" s="154" t="s">
        <v>268</v>
      </c>
      <c r="D213" s="154" t="s">
        <v>72</v>
      </c>
      <c r="E213" s="65"/>
      <c r="F213" s="133"/>
      <c r="G213" s="154" t="s">
        <v>103</v>
      </c>
      <c r="H213" s="63" t="s">
        <v>663</v>
      </c>
      <c r="I213" s="156" t="s">
        <v>102</v>
      </c>
      <c r="J213" s="64"/>
      <c r="K213" s="104" t="s">
        <v>269</v>
      </c>
      <c r="L213" s="17">
        <v>46078</v>
      </c>
      <c r="M213" s="155">
        <v>9122289</v>
      </c>
      <c r="N213" s="26">
        <v>45727</v>
      </c>
    </row>
    <row r="214" spans="1:14">
      <c r="A214" s="94">
        <v>4800</v>
      </c>
      <c r="B214" s="65" t="s">
        <v>88</v>
      </c>
      <c r="C214" s="64" t="s">
        <v>169</v>
      </c>
      <c r="D214" s="64" t="s">
        <v>60</v>
      </c>
      <c r="E214" s="65" t="s">
        <v>199</v>
      </c>
      <c r="F214" s="133">
        <v>22</v>
      </c>
      <c r="G214" s="64" t="s">
        <v>65</v>
      </c>
      <c r="H214" s="63"/>
      <c r="I214" s="64"/>
      <c r="J214" s="64"/>
      <c r="K214" s="104" t="s">
        <v>267</v>
      </c>
      <c r="L214" s="17">
        <v>5376</v>
      </c>
      <c r="M214" s="81">
        <v>9094157</v>
      </c>
      <c r="N214" s="26">
        <v>45730</v>
      </c>
    </row>
    <row r="215" spans="1:14">
      <c r="A215" s="105">
        <v>68000</v>
      </c>
      <c r="B215" s="65" t="s">
        <v>88</v>
      </c>
      <c r="C215" s="106" t="s">
        <v>292</v>
      </c>
      <c r="D215" s="106" t="s">
        <v>72</v>
      </c>
      <c r="E215" s="65"/>
      <c r="F215" s="133"/>
      <c r="G215" s="106" t="s">
        <v>109</v>
      </c>
      <c r="H215" s="63" t="s">
        <v>210</v>
      </c>
      <c r="I215" s="106" t="s">
        <v>102</v>
      </c>
      <c r="J215" s="64"/>
      <c r="K215" s="104" t="s">
        <v>269</v>
      </c>
      <c r="L215" s="17">
        <v>74414</v>
      </c>
      <c r="M215" s="107">
        <v>9269233</v>
      </c>
      <c r="N215" s="26">
        <v>45733</v>
      </c>
    </row>
    <row r="216" spans="1:14">
      <c r="A216" s="105">
        <v>2248</v>
      </c>
      <c r="B216" s="65" t="s">
        <v>298</v>
      </c>
      <c r="C216" s="106" t="s">
        <v>299</v>
      </c>
      <c r="D216" s="106" t="s">
        <v>59</v>
      </c>
      <c r="E216" s="65" t="s">
        <v>156</v>
      </c>
      <c r="F216" s="133">
        <v>22</v>
      </c>
      <c r="G216" s="106" t="s">
        <v>65</v>
      </c>
      <c r="H216" s="63" t="s">
        <v>36</v>
      </c>
      <c r="I216" s="106" t="s">
        <v>295</v>
      </c>
      <c r="J216" s="64"/>
      <c r="K216" s="104" t="s">
        <v>77</v>
      </c>
      <c r="L216" s="17">
        <v>3029</v>
      </c>
      <c r="M216" s="107">
        <v>8873087</v>
      </c>
      <c r="N216" s="26">
        <v>45735</v>
      </c>
    </row>
    <row r="217" spans="1:14">
      <c r="A217" s="105">
        <v>27500</v>
      </c>
      <c r="B217" s="65" t="s">
        <v>88</v>
      </c>
      <c r="C217" s="106" t="s">
        <v>303</v>
      </c>
      <c r="D217" s="106" t="s">
        <v>58</v>
      </c>
      <c r="E217" s="65" t="s">
        <v>297</v>
      </c>
      <c r="F217" s="133">
        <v>23</v>
      </c>
      <c r="G217" s="106" t="s">
        <v>168</v>
      </c>
      <c r="H217" s="63" t="s">
        <v>348</v>
      </c>
      <c r="I217" s="106" t="s">
        <v>90</v>
      </c>
      <c r="J217" s="64"/>
      <c r="K217" s="104" t="s">
        <v>129</v>
      </c>
      <c r="L217" s="17">
        <v>28383</v>
      </c>
      <c r="M217" s="107">
        <v>9604770</v>
      </c>
      <c r="N217" s="26">
        <v>45736</v>
      </c>
    </row>
    <row r="218" spans="1:14">
      <c r="A218" s="105">
        <v>44350</v>
      </c>
      <c r="B218" s="65" t="s">
        <v>88</v>
      </c>
      <c r="C218" s="106" t="s">
        <v>306</v>
      </c>
      <c r="D218" s="106" t="s">
        <v>58</v>
      </c>
      <c r="E218" s="65" t="s">
        <v>76</v>
      </c>
      <c r="F218" s="133">
        <v>22</v>
      </c>
      <c r="G218" s="106" t="s">
        <v>0</v>
      </c>
      <c r="H218" s="63" t="s">
        <v>124</v>
      </c>
      <c r="I218" s="106" t="s">
        <v>104</v>
      </c>
      <c r="J218" s="64"/>
      <c r="K218" s="104" t="s">
        <v>130</v>
      </c>
      <c r="L218" s="17">
        <v>45621</v>
      </c>
      <c r="M218" s="107">
        <v>9163491</v>
      </c>
      <c r="N218" s="26">
        <v>45737</v>
      </c>
    </row>
    <row r="219" spans="1:14">
      <c r="A219" s="105">
        <v>33000</v>
      </c>
      <c r="B219" s="65" t="s">
        <v>88</v>
      </c>
      <c r="C219" s="106" t="s">
        <v>329</v>
      </c>
      <c r="D219" s="106" t="s">
        <v>58</v>
      </c>
      <c r="E219" s="65" t="s">
        <v>107</v>
      </c>
      <c r="F219" s="133">
        <v>22</v>
      </c>
      <c r="G219" s="106" t="s">
        <v>330</v>
      </c>
      <c r="H219" s="65" t="s">
        <v>408</v>
      </c>
      <c r="I219" s="106" t="s">
        <v>122</v>
      </c>
      <c r="J219" s="64"/>
      <c r="K219" s="104" t="s">
        <v>331</v>
      </c>
      <c r="L219" s="17">
        <v>34386</v>
      </c>
      <c r="M219" s="107">
        <v>9450741</v>
      </c>
      <c r="N219" s="26">
        <v>45740</v>
      </c>
    </row>
    <row r="220" spans="1:14">
      <c r="A220" s="105">
        <v>3000</v>
      </c>
      <c r="B220" s="65" t="s">
        <v>88</v>
      </c>
      <c r="C220" s="106" t="s">
        <v>334</v>
      </c>
      <c r="D220" s="106" t="s">
        <v>141</v>
      </c>
      <c r="E220" s="65" t="s">
        <v>206</v>
      </c>
      <c r="F220" s="133" t="s">
        <v>266</v>
      </c>
      <c r="G220" s="106" t="s">
        <v>65</v>
      </c>
      <c r="H220" s="65" t="s">
        <v>664</v>
      </c>
      <c r="I220" s="106"/>
      <c r="J220" s="64"/>
      <c r="K220" s="104" t="s">
        <v>335</v>
      </c>
      <c r="L220" s="17">
        <v>3488</v>
      </c>
      <c r="M220" s="107">
        <v>8230417</v>
      </c>
      <c r="N220" s="26">
        <v>45742</v>
      </c>
    </row>
    <row r="221" spans="1:14">
      <c r="A221" s="105">
        <v>73000</v>
      </c>
      <c r="B221" s="65" t="s">
        <v>88</v>
      </c>
      <c r="C221" s="106" t="s">
        <v>337</v>
      </c>
      <c r="D221" s="106" t="s">
        <v>58</v>
      </c>
      <c r="E221" s="65" t="s">
        <v>101</v>
      </c>
      <c r="F221" s="133" t="s">
        <v>97</v>
      </c>
      <c r="G221" s="106" t="s">
        <v>109</v>
      </c>
      <c r="H221" s="65" t="s">
        <v>409</v>
      </c>
      <c r="I221" s="106" t="s">
        <v>338</v>
      </c>
      <c r="J221" s="64"/>
      <c r="K221" s="104" t="s">
        <v>339</v>
      </c>
      <c r="L221" s="17">
        <v>77283</v>
      </c>
      <c r="M221" s="107">
        <v>9151333</v>
      </c>
      <c r="N221" s="26">
        <v>45743</v>
      </c>
    </row>
    <row r="222" spans="1:14">
      <c r="A222" s="105">
        <v>3500</v>
      </c>
      <c r="B222" s="65" t="s">
        <v>57</v>
      </c>
      <c r="C222" s="106" t="s">
        <v>344</v>
      </c>
      <c r="D222" s="106" t="s">
        <v>60</v>
      </c>
      <c r="E222" s="65" t="s">
        <v>84</v>
      </c>
      <c r="F222" s="133">
        <v>6</v>
      </c>
      <c r="G222" s="106" t="s">
        <v>65</v>
      </c>
      <c r="H222" s="65" t="s">
        <v>176</v>
      </c>
      <c r="I222" s="106"/>
      <c r="J222" s="64"/>
      <c r="K222" s="104" t="s">
        <v>345</v>
      </c>
      <c r="L222" s="17">
        <v>3606</v>
      </c>
      <c r="M222" s="107">
        <v>8884957</v>
      </c>
      <c r="N222" s="26">
        <v>45745</v>
      </c>
    </row>
    <row r="223" spans="1:14">
      <c r="A223" s="153">
        <v>54300.559000000001</v>
      </c>
      <c r="B223" s="65" t="s">
        <v>88</v>
      </c>
      <c r="C223" s="154" t="s">
        <v>392</v>
      </c>
      <c r="D223" s="154" t="s">
        <v>58</v>
      </c>
      <c r="E223" s="65" t="s">
        <v>297</v>
      </c>
      <c r="F223" s="133">
        <v>23</v>
      </c>
      <c r="G223" s="154" t="s">
        <v>135</v>
      </c>
      <c r="H223" s="63" t="s">
        <v>158</v>
      </c>
      <c r="I223" s="154" t="s">
        <v>90</v>
      </c>
      <c r="J223" s="173"/>
      <c r="K223" s="174" t="s">
        <v>393</v>
      </c>
      <c r="L223" s="17">
        <v>56740</v>
      </c>
      <c r="M223" s="155">
        <v>9595931</v>
      </c>
      <c r="N223" s="196">
        <v>45749</v>
      </c>
    </row>
    <row r="224" spans="1:14">
      <c r="A224" s="153">
        <v>5023.8599000000004</v>
      </c>
      <c r="B224" s="65" t="s">
        <v>88</v>
      </c>
      <c r="C224" s="154" t="s">
        <v>401</v>
      </c>
      <c r="D224" s="154" t="s">
        <v>141</v>
      </c>
      <c r="E224" s="65" t="s">
        <v>227</v>
      </c>
      <c r="F224" s="133">
        <v>48</v>
      </c>
      <c r="G224" s="154" t="s">
        <v>300</v>
      </c>
      <c r="H224" s="63" t="s">
        <v>522</v>
      </c>
      <c r="I224" s="154" t="s">
        <v>402</v>
      </c>
      <c r="J224" s="173"/>
      <c r="K224" s="174" t="s">
        <v>160</v>
      </c>
      <c r="L224" s="17">
        <v>5221</v>
      </c>
      <c r="M224" s="155">
        <v>9220445</v>
      </c>
      <c r="N224" s="196">
        <v>45752</v>
      </c>
    </row>
    <row r="225" spans="1:14">
      <c r="A225" s="153">
        <v>51502</v>
      </c>
      <c r="B225" s="65" t="s">
        <v>88</v>
      </c>
      <c r="C225" s="154" t="s">
        <v>404</v>
      </c>
      <c r="D225" s="154" t="s">
        <v>58</v>
      </c>
      <c r="E225" s="65" t="s">
        <v>134</v>
      </c>
      <c r="F225" s="133">
        <v>23</v>
      </c>
      <c r="G225" s="154" t="s">
        <v>116</v>
      </c>
      <c r="H225" s="63" t="s">
        <v>519</v>
      </c>
      <c r="I225" s="154" t="s">
        <v>90</v>
      </c>
      <c r="J225" s="173"/>
      <c r="K225" s="174" t="s">
        <v>405</v>
      </c>
      <c r="L225" s="17">
        <v>55725</v>
      </c>
      <c r="M225" s="155">
        <v>9668063</v>
      </c>
      <c r="N225" s="196">
        <v>45753</v>
      </c>
    </row>
    <row r="226" spans="1:14">
      <c r="A226" s="192">
        <v>3000</v>
      </c>
      <c r="B226" s="65" t="s">
        <v>108</v>
      </c>
      <c r="C226" s="193" t="s">
        <v>487</v>
      </c>
      <c r="D226" s="193" t="s">
        <v>60</v>
      </c>
      <c r="E226" s="65" t="s">
        <v>84</v>
      </c>
      <c r="F226" s="133" t="s">
        <v>488</v>
      </c>
      <c r="G226" s="193" t="s">
        <v>65</v>
      </c>
      <c r="H226" s="63" t="s">
        <v>665</v>
      </c>
      <c r="I226" s="193" t="s">
        <v>489</v>
      </c>
      <c r="J226" s="64"/>
      <c r="K226" s="174" t="s">
        <v>507</v>
      </c>
      <c r="L226" s="17">
        <v>3185</v>
      </c>
      <c r="M226" s="195">
        <v>9141340</v>
      </c>
      <c r="N226" s="196">
        <v>45754</v>
      </c>
    </row>
    <row r="227" spans="1:14">
      <c r="A227" s="192">
        <v>2864</v>
      </c>
      <c r="B227" s="65" t="s">
        <v>294</v>
      </c>
      <c r="C227" s="193" t="s">
        <v>304</v>
      </c>
      <c r="D227" s="193" t="s">
        <v>141</v>
      </c>
      <c r="E227" s="65" t="s">
        <v>486</v>
      </c>
      <c r="F227" s="133"/>
      <c r="G227" s="193" t="s">
        <v>65</v>
      </c>
      <c r="H227" s="63" t="s">
        <v>665</v>
      </c>
      <c r="I227" s="193" t="s">
        <v>398</v>
      </c>
      <c r="J227" s="64"/>
      <c r="K227" s="174" t="s">
        <v>293</v>
      </c>
      <c r="L227" s="17">
        <v>3031</v>
      </c>
      <c r="M227" s="195">
        <v>7807031</v>
      </c>
      <c r="N227" s="196">
        <v>45755</v>
      </c>
    </row>
    <row r="228" spans="1:14">
      <c r="A228" s="192">
        <v>66000</v>
      </c>
      <c r="B228" s="65" t="s">
        <v>88</v>
      </c>
      <c r="C228" s="193" t="s">
        <v>493</v>
      </c>
      <c r="D228" s="193" t="s">
        <v>58</v>
      </c>
      <c r="E228" s="65" t="s">
        <v>107</v>
      </c>
      <c r="F228" s="133">
        <v>22</v>
      </c>
      <c r="G228" s="193" t="s">
        <v>288</v>
      </c>
      <c r="H228" s="63" t="s">
        <v>289</v>
      </c>
      <c r="I228" s="193" t="s">
        <v>104</v>
      </c>
      <c r="J228" s="64"/>
      <c r="K228" s="174" t="s">
        <v>508</v>
      </c>
      <c r="L228" s="17">
        <v>34249</v>
      </c>
      <c r="M228" s="195">
        <v>9233507</v>
      </c>
      <c r="N228" s="196">
        <v>45756</v>
      </c>
    </row>
    <row r="229" spans="1:14">
      <c r="A229" s="192">
        <v>66000</v>
      </c>
      <c r="B229" s="65" t="s">
        <v>88</v>
      </c>
      <c r="C229" s="193" t="s">
        <v>503</v>
      </c>
      <c r="D229" s="193" t="s">
        <v>58</v>
      </c>
      <c r="E229" s="65" t="s">
        <v>107</v>
      </c>
      <c r="F229" s="133">
        <v>22</v>
      </c>
      <c r="G229" s="193" t="s">
        <v>288</v>
      </c>
      <c r="H229" s="63" t="s">
        <v>289</v>
      </c>
      <c r="I229" s="193" t="s">
        <v>104</v>
      </c>
      <c r="J229" s="64"/>
      <c r="K229" s="174" t="s">
        <v>512</v>
      </c>
      <c r="L229" s="17">
        <v>74133</v>
      </c>
      <c r="M229" s="195">
        <v>9221592</v>
      </c>
      <c r="N229" s="196">
        <v>45760</v>
      </c>
    </row>
    <row r="230" spans="1:14">
      <c r="A230" s="192">
        <v>4000</v>
      </c>
      <c r="B230" s="65" t="s">
        <v>88</v>
      </c>
      <c r="C230" s="193" t="s">
        <v>506</v>
      </c>
      <c r="D230" s="193" t="s">
        <v>60</v>
      </c>
      <c r="E230" s="65" t="s">
        <v>84</v>
      </c>
      <c r="F230" s="133">
        <v>6</v>
      </c>
      <c r="G230" s="193" t="s">
        <v>65</v>
      </c>
      <c r="H230" s="63" t="s">
        <v>664</v>
      </c>
      <c r="I230" s="193"/>
      <c r="J230" s="64"/>
      <c r="K230" s="174" t="s">
        <v>514</v>
      </c>
      <c r="L230" s="17">
        <v>4540</v>
      </c>
      <c r="M230" s="195">
        <v>9672260</v>
      </c>
      <c r="N230" s="196">
        <v>45760</v>
      </c>
    </row>
    <row r="231" spans="1:14">
      <c r="A231" s="192">
        <v>46000</v>
      </c>
      <c r="B231" s="65" t="s">
        <v>88</v>
      </c>
      <c r="C231" s="193" t="s">
        <v>502</v>
      </c>
      <c r="D231" s="193" t="s">
        <v>58</v>
      </c>
      <c r="E231" s="65" t="s">
        <v>134</v>
      </c>
      <c r="F231" s="133">
        <v>23</v>
      </c>
      <c r="G231" s="193" t="s">
        <v>65</v>
      </c>
      <c r="H231" s="63" t="s">
        <v>665</v>
      </c>
      <c r="I231" s="193" t="s">
        <v>90</v>
      </c>
      <c r="J231" s="64"/>
      <c r="K231" s="174" t="s">
        <v>511</v>
      </c>
      <c r="L231" s="17">
        <v>45572</v>
      </c>
      <c r="M231" s="195">
        <v>9198381</v>
      </c>
      <c r="N231" s="196">
        <v>45760</v>
      </c>
    </row>
    <row r="232" spans="1:14">
      <c r="A232" s="153">
        <v>20937.511999999999</v>
      </c>
      <c r="B232" s="65" t="s">
        <v>246</v>
      </c>
      <c r="C232" s="154" t="s">
        <v>619</v>
      </c>
      <c r="D232" s="154" t="s">
        <v>58</v>
      </c>
      <c r="E232" s="65" t="s">
        <v>620</v>
      </c>
      <c r="F232" s="133" t="s">
        <v>621</v>
      </c>
      <c r="G232" s="154" t="s">
        <v>16</v>
      </c>
      <c r="H232" s="63" t="s">
        <v>430</v>
      </c>
      <c r="I232" s="154" t="s">
        <v>248</v>
      </c>
      <c r="J232" s="64"/>
      <c r="K232" s="104" t="s">
        <v>622</v>
      </c>
      <c r="L232" s="17">
        <v>24280</v>
      </c>
      <c r="M232" s="155">
        <v>9143726</v>
      </c>
      <c r="N232" s="26">
        <v>45761</v>
      </c>
    </row>
    <row r="233" spans="1:14">
      <c r="A233" s="153">
        <v>71500</v>
      </c>
      <c r="B233" s="65" t="s">
        <v>88</v>
      </c>
      <c r="C233" s="154" t="s">
        <v>624</v>
      </c>
      <c r="D233" s="154" t="s">
        <v>58</v>
      </c>
      <c r="E233" s="65" t="s">
        <v>78</v>
      </c>
      <c r="F233" s="133" t="s">
        <v>625</v>
      </c>
      <c r="G233" s="154" t="s">
        <v>109</v>
      </c>
      <c r="H233" s="63" t="s">
        <v>409</v>
      </c>
      <c r="I233" s="154" t="s">
        <v>338</v>
      </c>
      <c r="J233" s="64"/>
      <c r="K233" s="104" t="s">
        <v>339</v>
      </c>
      <c r="L233" s="17">
        <v>76606</v>
      </c>
      <c r="M233" s="155">
        <v>9302750</v>
      </c>
      <c r="N233" s="26">
        <v>45762</v>
      </c>
    </row>
    <row r="234" spans="1:14">
      <c r="A234" s="153">
        <v>38000</v>
      </c>
      <c r="B234" s="65" t="s">
        <v>496</v>
      </c>
      <c r="C234" s="154" t="s">
        <v>635</v>
      </c>
      <c r="D234" s="154" t="s">
        <v>72</v>
      </c>
      <c r="E234" s="65"/>
      <c r="F234" s="133"/>
      <c r="G234" s="154" t="s">
        <v>103</v>
      </c>
      <c r="H234" s="63" t="s">
        <v>663</v>
      </c>
      <c r="I234" s="154" t="s">
        <v>102</v>
      </c>
      <c r="J234" s="64"/>
      <c r="K234" s="104" t="s">
        <v>269</v>
      </c>
      <c r="L234" s="17">
        <v>43246</v>
      </c>
      <c r="M234" s="155">
        <v>9110365</v>
      </c>
      <c r="N234" s="26">
        <v>45763</v>
      </c>
    </row>
    <row r="235" spans="1:14">
      <c r="A235" s="153">
        <v>5191</v>
      </c>
      <c r="B235" s="65" t="s">
        <v>88</v>
      </c>
      <c r="C235" s="154" t="s">
        <v>632</v>
      </c>
      <c r="D235" s="154" t="s">
        <v>141</v>
      </c>
      <c r="E235" s="65" t="s">
        <v>633</v>
      </c>
      <c r="F235" s="133">
        <v>65</v>
      </c>
      <c r="G235" s="154" t="s">
        <v>30</v>
      </c>
      <c r="H235" s="63" t="s">
        <v>31</v>
      </c>
      <c r="I235" s="154" t="s">
        <v>633</v>
      </c>
      <c r="J235" s="64"/>
      <c r="K235" s="104" t="s">
        <v>634</v>
      </c>
      <c r="L235" s="17">
        <v>5375</v>
      </c>
      <c r="M235" s="155">
        <v>8866840</v>
      </c>
      <c r="N235" s="26">
        <v>45763</v>
      </c>
    </row>
    <row r="236" spans="1:14">
      <c r="A236" s="153">
        <v>3003</v>
      </c>
      <c r="B236" s="65" t="s">
        <v>91</v>
      </c>
      <c r="C236" s="154" t="s">
        <v>636</v>
      </c>
      <c r="D236" s="154" t="s">
        <v>141</v>
      </c>
      <c r="E236" s="65" t="s">
        <v>390</v>
      </c>
      <c r="F236" s="133"/>
      <c r="G236" s="154" t="s">
        <v>65</v>
      </c>
      <c r="H236" s="63" t="s">
        <v>89</v>
      </c>
      <c r="I236" s="154" t="s">
        <v>637</v>
      </c>
      <c r="J236" s="64"/>
      <c r="K236" s="104" t="s">
        <v>196</v>
      </c>
      <c r="L236" s="17">
        <v>3180</v>
      </c>
      <c r="M236" s="155">
        <v>8230443</v>
      </c>
      <c r="N236" s="26">
        <v>45763</v>
      </c>
    </row>
    <row r="237" spans="1:14">
      <c r="A237" s="153">
        <v>65969</v>
      </c>
      <c r="B237" s="65" t="s">
        <v>88</v>
      </c>
      <c r="C237" s="154" t="s">
        <v>631</v>
      </c>
      <c r="D237" s="154" t="s">
        <v>58</v>
      </c>
      <c r="E237" s="65" t="s">
        <v>297</v>
      </c>
      <c r="F237" s="133">
        <v>23</v>
      </c>
      <c r="G237" s="154" t="s">
        <v>229</v>
      </c>
      <c r="H237" s="63"/>
      <c r="I237" s="154" t="s">
        <v>90</v>
      </c>
      <c r="J237" s="64"/>
      <c r="K237" s="108" t="s">
        <v>172</v>
      </c>
      <c r="L237" s="17">
        <v>70090</v>
      </c>
      <c r="M237" s="155">
        <v>9127136</v>
      </c>
      <c r="N237" s="26">
        <v>45763</v>
      </c>
    </row>
    <row r="238" spans="1:14">
      <c r="A238" s="153">
        <v>24450</v>
      </c>
      <c r="B238" s="65" t="s">
        <v>88</v>
      </c>
      <c r="C238" s="154" t="s">
        <v>638</v>
      </c>
      <c r="D238" s="154" t="s">
        <v>58</v>
      </c>
      <c r="E238" s="65" t="s">
        <v>297</v>
      </c>
      <c r="F238" s="133">
        <v>23</v>
      </c>
      <c r="G238" s="154" t="s">
        <v>105</v>
      </c>
      <c r="H238" s="63" t="s">
        <v>1045</v>
      </c>
      <c r="I238" s="154" t="s">
        <v>90</v>
      </c>
      <c r="J238" s="64"/>
      <c r="K238" s="104" t="s">
        <v>639</v>
      </c>
      <c r="L238" s="17">
        <v>27259</v>
      </c>
      <c r="M238" s="155">
        <v>9117856</v>
      </c>
      <c r="N238" s="26">
        <v>45764</v>
      </c>
    </row>
    <row r="239" spans="1:14">
      <c r="A239" s="153">
        <v>65000</v>
      </c>
      <c r="B239" s="65" t="s">
        <v>88</v>
      </c>
      <c r="C239" s="154" t="s">
        <v>644</v>
      </c>
      <c r="D239" s="154" t="s">
        <v>58</v>
      </c>
      <c r="E239" s="65" t="s">
        <v>76</v>
      </c>
      <c r="F239" s="133">
        <v>22</v>
      </c>
      <c r="G239" s="154" t="s">
        <v>0</v>
      </c>
      <c r="H239" s="63" t="s">
        <v>5</v>
      </c>
      <c r="I239" s="154" t="s">
        <v>104</v>
      </c>
      <c r="J239" s="64"/>
      <c r="K239" s="104" t="s">
        <v>172</v>
      </c>
      <c r="L239" s="17">
        <v>71572</v>
      </c>
      <c r="M239" s="155">
        <v>9139256</v>
      </c>
      <c r="N239" s="26">
        <v>45766</v>
      </c>
    </row>
    <row r="240" spans="1:14">
      <c r="A240" s="153">
        <v>51000</v>
      </c>
      <c r="B240" s="65" t="s">
        <v>88</v>
      </c>
      <c r="C240" s="154" t="s">
        <v>647</v>
      </c>
      <c r="D240" s="154" t="s">
        <v>58</v>
      </c>
      <c r="E240" s="65" t="s">
        <v>78</v>
      </c>
      <c r="F240" s="133">
        <v>40</v>
      </c>
      <c r="G240" s="154" t="s">
        <v>33</v>
      </c>
      <c r="H240" s="63" t="s">
        <v>1046</v>
      </c>
      <c r="I240" s="154" t="s">
        <v>398</v>
      </c>
      <c r="J240" s="64"/>
      <c r="K240" s="104" t="s">
        <v>164</v>
      </c>
      <c r="L240" s="17">
        <v>53489</v>
      </c>
      <c r="M240" s="155">
        <v>9364784</v>
      </c>
      <c r="N240" s="26">
        <v>45767</v>
      </c>
    </row>
    <row r="241" spans="1:14">
      <c r="A241" s="153">
        <v>66000</v>
      </c>
      <c r="B241" s="65" t="s">
        <v>88</v>
      </c>
      <c r="C241" s="154" t="s">
        <v>648</v>
      </c>
      <c r="D241" s="154" t="s">
        <v>58</v>
      </c>
      <c r="E241" s="65" t="s">
        <v>297</v>
      </c>
      <c r="F241" s="133">
        <v>23</v>
      </c>
      <c r="G241" s="154" t="s">
        <v>109</v>
      </c>
      <c r="H241" s="77" t="s">
        <v>816</v>
      </c>
      <c r="I241" s="154" t="s">
        <v>90</v>
      </c>
      <c r="J241" s="64"/>
      <c r="K241" s="104" t="s">
        <v>649</v>
      </c>
      <c r="L241" s="17">
        <v>83690</v>
      </c>
      <c r="M241" s="155">
        <v>9350343</v>
      </c>
      <c r="N241" s="26">
        <v>45767</v>
      </c>
    </row>
    <row r="242" spans="1:14">
      <c r="A242" s="153">
        <v>33000</v>
      </c>
      <c r="B242" s="65" t="s">
        <v>88</v>
      </c>
      <c r="C242" s="154" t="s">
        <v>650</v>
      </c>
      <c r="D242" s="154" t="s">
        <v>58</v>
      </c>
      <c r="E242" s="65" t="s">
        <v>76</v>
      </c>
      <c r="F242" s="133">
        <v>22</v>
      </c>
      <c r="G242" s="154" t="s">
        <v>17</v>
      </c>
      <c r="H242" s="63" t="s">
        <v>146</v>
      </c>
      <c r="I242" s="154" t="s">
        <v>122</v>
      </c>
      <c r="J242" s="64"/>
      <c r="K242" s="104" t="s">
        <v>198</v>
      </c>
      <c r="L242" s="17">
        <v>34167</v>
      </c>
      <c r="M242" s="155">
        <v>9118147</v>
      </c>
      <c r="N242" s="26">
        <v>45767</v>
      </c>
    </row>
    <row r="243" spans="1:14">
      <c r="A243" s="153">
        <v>5000</v>
      </c>
      <c r="B243" s="65" t="s">
        <v>86</v>
      </c>
      <c r="C243" s="154" t="s">
        <v>651</v>
      </c>
      <c r="D243" s="154" t="s">
        <v>60</v>
      </c>
      <c r="E243" s="65" t="s">
        <v>62</v>
      </c>
      <c r="F243" s="133">
        <v>8</v>
      </c>
      <c r="G243" s="154"/>
      <c r="H243" s="63"/>
      <c r="I243" s="154"/>
      <c r="J243" s="64"/>
      <c r="K243" s="104" t="s">
        <v>652</v>
      </c>
      <c r="L243" s="17">
        <v>5303</v>
      </c>
      <c r="M243" s="155">
        <v>8887480</v>
      </c>
      <c r="N243" s="26">
        <v>45767</v>
      </c>
    </row>
    <row r="244" spans="1:14">
      <c r="A244" s="192">
        <v>12482.521000000001</v>
      </c>
      <c r="B244" s="65" t="s">
        <v>50</v>
      </c>
      <c r="C244" s="193" t="s">
        <v>761</v>
      </c>
      <c r="D244" s="193" t="s">
        <v>762</v>
      </c>
      <c r="E244" s="65"/>
      <c r="F244" s="133"/>
      <c r="G244" s="193" t="s">
        <v>30</v>
      </c>
      <c r="H244" s="63"/>
      <c r="I244" s="235" t="s">
        <v>118</v>
      </c>
      <c r="J244" s="64"/>
      <c r="K244" s="104" t="s">
        <v>763</v>
      </c>
      <c r="L244" s="17">
        <v>13887</v>
      </c>
      <c r="M244" s="195">
        <v>9132507</v>
      </c>
      <c r="N244" s="26">
        <v>45768</v>
      </c>
    </row>
    <row r="245" spans="1:14">
      <c r="A245" s="192">
        <v>6000</v>
      </c>
      <c r="B245" s="65" t="s">
        <v>88</v>
      </c>
      <c r="C245" s="193" t="s">
        <v>769</v>
      </c>
      <c r="D245" s="193" t="s">
        <v>60</v>
      </c>
      <c r="E245" s="65" t="s">
        <v>199</v>
      </c>
      <c r="F245" s="133">
        <v>22</v>
      </c>
      <c r="G245" s="193" t="s">
        <v>65</v>
      </c>
      <c r="H245" s="63" t="s">
        <v>1011</v>
      </c>
      <c r="I245" s="235"/>
      <c r="J245" s="64"/>
      <c r="K245" s="104" t="s">
        <v>630</v>
      </c>
      <c r="L245" s="17">
        <v>7240</v>
      </c>
      <c r="M245" s="195">
        <v>9618721</v>
      </c>
      <c r="N245" s="26">
        <v>45769</v>
      </c>
    </row>
    <row r="246" spans="1:14">
      <c r="A246" s="192">
        <v>4180</v>
      </c>
      <c r="B246" s="65" t="s">
        <v>88</v>
      </c>
      <c r="C246" s="193" t="s">
        <v>773</v>
      </c>
      <c r="D246" s="193" t="s">
        <v>59</v>
      </c>
      <c r="E246" s="65"/>
      <c r="F246" s="133"/>
      <c r="G246" s="193" t="s">
        <v>65</v>
      </c>
      <c r="H246" s="63" t="s">
        <v>176</v>
      </c>
      <c r="I246" s="235"/>
      <c r="J246" s="64"/>
      <c r="K246" s="104" t="s">
        <v>774</v>
      </c>
      <c r="L246" s="17">
        <v>4742</v>
      </c>
      <c r="M246" s="195">
        <v>7811032</v>
      </c>
      <c r="N246" s="26">
        <v>45770</v>
      </c>
    </row>
    <row r="247" spans="1:14">
      <c r="A247" s="192">
        <v>44150</v>
      </c>
      <c r="B247" s="65" t="s">
        <v>88</v>
      </c>
      <c r="C247" s="193" t="s">
        <v>775</v>
      </c>
      <c r="D247" s="193" t="s">
        <v>58</v>
      </c>
      <c r="E247" s="65" t="s">
        <v>76</v>
      </c>
      <c r="F247" s="133">
        <v>22</v>
      </c>
      <c r="G247" s="193" t="s">
        <v>0</v>
      </c>
      <c r="H247" s="280" t="s">
        <v>1021</v>
      </c>
      <c r="I247" s="235" t="s">
        <v>104</v>
      </c>
      <c r="J247" s="64"/>
      <c r="K247" s="104" t="s">
        <v>434</v>
      </c>
      <c r="L247" s="17">
        <v>45621</v>
      </c>
      <c r="M247" s="195">
        <v>9104562</v>
      </c>
      <c r="N247" s="26">
        <v>45770</v>
      </c>
    </row>
    <row r="248" spans="1:14">
      <c r="A248" s="192">
        <v>36000</v>
      </c>
      <c r="B248" s="65" t="s">
        <v>88</v>
      </c>
      <c r="C248" s="193" t="s">
        <v>776</v>
      </c>
      <c r="D248" s="193" t="s">
        <v>762</v>
      </c>
      <c r="E248" s="65"/>
      <c r="F248" s="133"/>
      <c r="G248" s="193" t="s">
        <v>33</v>
      </c>
      <c r="H248" s="63" t="s">
        <v>1047</v>
      </c>
      <c r="I248" s="235" t="s">
        <v>102</v>
      </c>
      <c r="J248" s="64"/>
      <c r="K248" s="104" t="s">
        <v>164</v>
      </c>
      <c r="L248" s="17">
        <v>37406</v>
      </c>
      <c r="M248" s="195">
        <v>9329423</v>
      </c>
      <c r="N248" s="26">
        <v>45770</v>
      </c>
    </row>
    <row r="249" spans="1:14">
      <c r="A249" s="192">
        <v>3500</v>
      </c>
      <c r="B249" s="65" t="s">
        <v>88</v>
      </c>
      <c r="C249" s="193" t="s">
        <v>778</v>
      </c>
      <c r="D249" s="193" t="s">
        <v>59</v>
      </c>
      <c r="E249" s="65" t="s">
        <v>394</v>
      </c>
      <c r="F249" s="133" t="s">
        <v>490</v>
      </c>
      <c r="G249" s="193" t="s">
        <v>300</v>
      </c>
      <c r="H249" s="63" t="s">
        <v>522</v>
      </c>
      <c r="I249" s="235"/>
      <c r="J249" s="64"/>
      <c r="K249" s="108" t="s">
        <v>779</v>
      </c>
      <c r="L249" s="17">
        <v>3734</v>
      </c>
      <c r="M249" s="195">
        <v>8871338</v>
      </c>
      <c r="N249" s="26">
        <v>45770</v>
      </c>
    </row>
    <row r="250" spans="1:14">
      <c r="A250" s="192">
        <v>26000</v>
      </c>
      <c r="B250" s="65" t="s">
        <v>88</v>
      </c>
      <c r="C250" s="193" t="s">
        <v>780</v>
      </c>
      <c r="D250" s="193" t="s">
        <v>58</v>
      </c>
      <c r="E250" s="65" t="s">
        <v>297</v>
      </c>
      <c r="F250" s="133">
        <v>23</v>
      </c>
      <c r="G250" s="193" t="s">
        <v>228</v>
      </c>
      <c r="H250" s="63"/>
      <c r="I250" s="235" t="s">
        <v>90</v>
      </c>
      <c r="J250" s="64"/>
      <c r="K250" s="104" t="s">
        <v>781</v>
      </c>
      <c r="L250" s="17">
        <v>29825</v>
      </c>
      <c r="M250" s="195">
        <v>9276767</v>
      </c>
      <c r="N250" s="26">
        <v>45770</v>
      </c>
    </row>
    <row r="251" spans="1:14">
      <c r="A251" s="192">
        <v>52000</v>
      </c>
      <c r="B251" s="65" t="s">
        <v>88</v>
      </c>
      <c r="C251" s="193" t="s">
        <v>782</v>
      </c>
      <c r="D251" s="193" t="s">
        <v>762</v>
      </c>
      <c r="E251" s="65"/>
      <c r="F251" s="133"/>
      <c r="G251" s="193" t="s">
        <v>1022</v>
      </c>
      <c r="H251" s="63" t="s">
        <v>1048</v>
      </c>
      <c r="I251" s="235" t="s">
        <v>102</v>
      </c>
      <c r="J251" s="64"/>
      <c r="K251" s="104" t="s">
        <v>278</v>
      </c>
      <c r="L251" s="17">
        <v>55596</v>
      </c>
      <c r="M251" s="195">
        <v>9456551</v>
      </c>
      <c r="N251" s="26">
        <v>45770</v>
      </c>
    </row>
    <row r="252" spans="1:14">
      <c r="A252" s="192">
        <v>15400</v>
      </c>
      <c r="B252" s="65" t="s">
        <v>88</v>
      </c>
      <c r="C252" s="193" t="s">
        <v>475</v>
      </c>
      <c r="D252" s="193" t="s">
        <v>58</v>
      </c>
      <c r="E252" s="65" t="s">
        <v>78</v>
      </c>
      <c r="F252" s="133">
        <v>40</v>
      </c>
      <c r="G252" s="193" t="s">
        <v>33</v>
      </c>
      <c r="H252" s="63" t="s">
        <v>35</v>
      </c>
      <c r="I252" s="235" t="s">
        <v>398</v>
      </c>
      <c r="J252" s="64"/>
      <c r="K252" s="104" t="s">
        <v>164</v>
      </c>
      <c r="L252" s="17">
        <v>16730</v>
      </c>
      <c r="M252" s="195">
        <v>9316995</v>
      </c>
      <c r="N252" s="26">
        <v>45771</v>
      </c>
    </row>
    <row r="253" spans="1:14">
      <c r="A253" s="192">
        <v>5499.2597999999998</v>
      </c>
      <c r="B253" s="65" t="s">
        <v>88</v>
      </c>
      <c r="C253" s="193" t="s">
        <v>785</v>
      </c>
      <c r="D253" s="193" t="s">
        <v>141</v>
      </c>
      <c r="E253" s="65" t="s">
        <v>387</v>
      </c>
      <c r="F253" s="133">
        <v>48</v>
      </c>
      <c r="G253" s="193" t="s">
        <v>65</v>
      </c>
      <c r="H253" s="63" t="s">
        <v>155</v>
      </c>
      <c r="I253" s="235" t="s">
        <v>200</v>
      </c>
      <c r="J253" s="64"/>
      <c r="K253" s="104" t="s">
        <v>786</v>
      </c>
      <c r="L253" s="17">
        <v>6005</v>
      </c>
      <c r="M253" s="195">
        <v>8876340</v>
      </c>
      <c r="N253" s="26">
        <v>45772</v>
      </c>
    </row>
    <row r="254" spans="1:14">
      <c r="A254" s="192">
        <v>30500</v>
      </c>
      <c r="B254" s="65" t="s">
        <v>88</v>
      </c>
      <c r="C254" s="193" t="s">
        <v>369</v>
      </c>
      <c r="D254" s="193" t="s">
        <v>762</v>
      </c>
      <c r="E254" s="65"/>
      <c r="F254" s="133"/>
      <c r="G254" s="193" t="s">
        <v>19</v>
      </c>
      <c r="H254" s="63" t="s">
        <v>1053</v>
      </c>
      <c r="I254" s="235" t="s">
        <v>102</v>
      </c>
      <c r="J254" s="64"/>
      <c r="K254" s="104" t="s">
        <v>142</v>
      </c>
      <c r="L254" s="17">
        <v>28221</v>
      </c>
      <c r="M254" s="195">
        <v>9493212</v>
      </c>
      <c r="N254" s="26">
        <v>45772</v>
      </c>
    </row>
    <row r="255" spans="1:14">
      <c r="A255" s="192">
        <v>15390.83</v>
      </c>
      <c r="B255" s="65" t="s">
        <v>246</v>
      </c>
      <c r="C255" s="193" t="s">
        <v>787</v>
      </c>
      <c r="D255" s="193" t="s">
        <v>58</v>
      </c>
      <c r="E255" s="65" t="s">
        <v>620</v>
      </c>
      <c r="F255" s="133">
        <v>16</v>
      </c>
      <c r="G255" s="193" t="s">
        <v>16</v>
      </c>
      <c r="H255" s="63" t="s">
        <v>430</v>
      </c>
      <c r="I255" s="235" t="s">
        <v>248</v>
      </c>
      <c r="J255" s="64"/>
      <c r="K255" s="104" t="s">
        <v>130</v>
      </c>
      <c r="L255" s="17">
        <v>22020</v>
      </c>
      <c r="M255" s="195">
        <v>9084217</v>
      </c>
      <c r="N255" s="26">
        <v>45772</v>
      </c>
    </row>
    <row r="256" spans="1:14">
      <c r="A256" s="192">
        <v>30500</v>
      </c>
      <c r="B256" s="65" t="s">
        <v>88</v>
      </c>
      <c r="C256" s="193" t="s">
        <v>788</v>
      </c>
      <c r="D256" s="193" t="s">
        <v>64</v>
      </c>
      <c r="E256" s="65" t="s">
        <v>789</v>
      </c>
      <c r="F256" s="133">
        <v>4</v>
      </c>
      <c r="G256" s="193" t="s">
        <v>65</v>
      </c>
      <c r="H256" s="63" t="s">
        <v>1049</v>
      </c>
      <c r="I256" s="235" t="s">
        <v>90</v>
      </c>
      <c r="J256" s="64"/>
      <c r="K256" s="104" t="s">
        <v>790</v>
      </c>
      <c r="L256" s="17">
        <v>30124</v>
      </c>
      <c r="M256" s="195">
        <v>9443774</v>
      </c>
      <c r="N256" s="26">
        <v>45772</v>
      </c>
    </row>
    <row r="257" spans="1:14">
      <c r="A257" s="192">
        <v>3500</v>
      </c>
      <c r="B257" s="65" t="s">
        <v>88</v>
      </c>
      <c r="C257" s="193" t="s">
        <v>791</v>
      </c>
      <c r="D257" s="193" t="s">
        <v>60</v>
      </c>
      <c r="E257" s="65" t="s">
        <v>199</v>
      </c>
      <c r="F257" s="133">
        <v>22</v>
      </c>
      <c r="G257" s="193" t="s">
        <v>65</v>
      </c>
      <c r="H257" s="63" t="s">
        <v>1011</v>
      </c>
      <c r="I257" s="235"/>
      <c r="J257" s="64"/>
      <c r="K257" s="104" t="s">
        <v>77</v>
      </c>
      <c r="L257" s="17">
        <v>3811</v>
      </c>
      <c r="M257" s="195">
        <v>8222393</v>
      </c>
      <c r="N257" s="26">
        <v>45773</v>
      </c>
    </row>
    <row r="258" spans="1:14">
      <c r="A258" s="192">
        <v>3000</v>
      </c>
      <c r="B258" s="65" t="s">
        <v>496</v>
      </c>
      <c r="C258" s="193" t="s">
        <v>794</v>
      </c>
      <c r="D258" s="193" t="s">
        <v>60</v>
      </c>
      <c r="E258" s="65" t="s">
        <v>62</v>
      </c>
      <c r="F258" s="133">
        <v>8</v>
      </c>
      <c r="G258" s="193" t="s">
        <v>65</v>
      </c>
      <c r="H258" s="63" t="s">
        <v>917</v>
      </c>
      <c r="I258" s="64"/>
      <c r="J258" s="64"/>
      <c r="K258" s="104" t="s">
        <v>795</v>
      </c>
      <c r="L258" s="192">
        <v>3209</v>
      </c>
      <c r="M258" s="195">
        <v>8230508</v>
      </c>
      <c r="N258" s="26">
        <v>45773</v>
      </c>
    </row>
    <row r="259" spans="1:14">
      <c r="A259" s="192">
        <v>66000</v>
      </c>
      <c r="B259" s="65" t="s">
        <v>88</v>
      </c>
      <c r="C259" s="193" t="s">
        <v>796</v>
      </c>
      <c r="D259" s="193" t="s">
        <v>58</v>
      </c>
      <c r="E259" s="65" t="s">
        <v>76</v>
      </c>
      <c r="F259" s="133">
        <v>22</v>
      </c>
      <c r="G259" s="193" t="s">
        <v>288</v>
      </c>
      <c r="H259" s="63"/>
      <c r="I259" s="235" t="s">
        <v>104</v>
      </c>
      <c r="J259" s="64"/>
      <c r="K259" s="104" t="s">
        <v>797</v>
      </c>
      <c r="L259" s="17">
        <v>75942</v>
      </c>
      <c r="M259" s="195">
        <v>9207778</v>
      </c>
      <c r="N259" s="26">
        <v>45774</v>
      </c>
    </row>
    <row r="260" spans="1:14">
      <c r="A260" s="192">
        <v>4993.96</v>
      </c>
      <c r="B260" s="65" t="s">
        <v>88</v>
      </c>
      <c r="C260" s="193" t="s">
        <v>798</v>
      </c>
      <c r="D260" s="193" t="s">
        <v>141</v>
      </c>
      <c r="E260" s="65" t="s">
        <v>387</v>
      </c>
      <c r="F260" s="133">
        <v>48</v>
      </c>
      <c r="G260" s="193" t="s">
        <v>65</v>
      </c>
      <c r="H260" s="63" t="s">
        <v>32</v>
      </c>
      <c r="I260" s="235" t="s">
        <v>93</v>
      </c>
      <c r="J260" s="64"/>
      <c r="K260" s="104" t="s">
        <v>160</v>
      </c>
      <c r="L260" s="17">
        <v>5190</v>
      </c>
      <c r="M260" s="195">
        <v>8955720</v>
      </c>
      <c r="N260" s="26">
        <v>45774</v>
      </c>
    </row>
    <row r="261" spans="1:14">
      <c r="A261" s="192">
        <v>5500</v>
      </c>
      <c r="B261" s="65" t="s">
        <v>91</v>
      </c>
      <c r="C261" s="193" t="s">
        <v>391</v>
      </c>
      <c r="D261" s="193" t="s">
        <v>60</v>
      </c>
      <c r="E261" s="65" t="s">
        <v>113</v>
      </c>
      <c r="F261" s="133">
        <v>11</v>
      </c>
      <c r="G261" s="193" t="s">
        <v>65</v>
      </c>
      <c r="H261" s="63" t="s">
        <v>92</v>
      </c>
      <c r="I261" s="64"/>
      <c r="J261" s="64"/>
      <c r="K261" s="104" t="s">
        <v>202</v>
      </c>
      <c r="L261" s="192">
        <v>6328</v>
      </c>
      <c r="M261" s="195">
        <v>9868730</v>
      </c>
      <c r="N261" s="26">
        <v>45774</v>
      </c>
    </row>
    <row r="262" spans="1:14">
      <c r="A262" s="192">
        <v>25033.359</v>
      </c>
      <c r="B262" s="65" t="s">
        <v>108</v>
      </c>
      <c r="C262" s="193" t="s">
        <v>799</v>
      </c>
      <c r="D262" s="193" t="s">
        <v>58</v>
      </c>
      <c r="E262" s="65" t="s">
        <v>620</v>
      </c>
      <c r="F262" s="133">
        <v>19</v>
      </c>
      <c r="G262" s="193" t="s">
        <v>103</v>
      </c>
      <c r="H262" s="63"/>
      <c r="I262" s="235" t="s">
        <v>800</v>
      </c>
      <c r="J262" s="64"/>
      <c r="K262" s="104" t="s">
        <v>425</v>
      </c>
      <c r="L262" s="17">
        <v>28083</v>
      </c>
      <c r="M262" s="195">
        <v>9235969</v>
      </c>
      <c r="N262" s="26">
        <v>45774</v>
      </c>
    </row>
    <row r="263" spans="1:14">
      <c r="A263" s="243">
        <v>5500</v>
      </c>
      <c r="B263" s="244" t="s">
        <v>88</v>
      </c>
      <c r="C263" s="245" t="s">
        <v>801</v>
      </c>
      <c r="D263" s="245" t="s">
        <v>59</v>
      </c>
      <c r="E263" s="244" t="s">
        <v>394</v>
      </c>
      <c r="F263" s="246" t="s">
        <v>395</v>
      </c>
      <c r="G263" s="193" t="s">
        <v>33</v>
      </c>
      <c r="H263" s="63"/>
      <c r="I263" s="235"/>
      <c r="J263" s="64"/>
      <c r="K263" s="104" t="s">
        <v>802</v>
      </c>
      <c r="L263" s="192">
        <v>5900</v>
      </c>
      <c r="M263" s="195">
        <v>9892963</v>
      </c>
      <c r="N263" s="26">
        <v>45774</v>
      </c>
    </row>
    <row r="264" spans="1:14">
      <c r="A264" s="153">
        <v>3113</v>
      </c>
      <c r="B264" s="65" t="s">
        <v>294</v>
      </c>
      <c r="C264" s="154" t="s">
        <v>930</v>
      </c>
      <c r="D264" s="154" t="s">
        <v>59</v>
      </c>
      <c r="E264" s="65" t="s">
        <v>767</v>
      </c>
      <c r="F264" s="133">
        <v>16</v>
      </c>
      <c r="G264" s="154" t="s">
        <v>65</v>
      </c>
      <c r="H264" s="63"/>
      <c r="I264" s="154" t="s">
        <v>931</v>
      </c>
      <c r="J264" s="260"/>
      <c r="K264" s="104" t="s">
        <v>77</v>
      </c>
      <c r="L264" s="32">
        <v>3630</v>
      </c>
      <c r="M264" s="155">
        <v>8702214</v>
      </c>
      <c r="N264" s="26">
        <v>45775</v>
      </c>
    </row>
    <row r="265" spans="1:14">
      <c r="A265" s="153">
        <v>40000</v>
      </c>
      <c r="B265" s="65" t="s">
        <v>88</v>
      </c>
      <c r="C265" s="154" t="s">
        <v>932</v>
      </c>
      <c r="D265" s="154" t="s">
        <v>58</v>
      </c>
      <c r="E265" s="65" t="s">
        <v>78</v>
      </c>
      <c r="F265" s="133">
        <v>40</v>
      </c>
      <c r="G265" s="154" t="s">
        <v>0</v>
      </c>
      <c r="H265" s="63"/>
      <c r="I265" s="154" t="s">
        <v>933</v>
      </c>
      <c r="J265" s="260"/>
      <c r="K265" s="104" t="s">
        <v>934</v>
      </c>
      <c r="L265" s="32">
        <v>42284</v>
      </c>
      <c r="M265" s="155">
        <v>8902474</v>
      </c>
      <c r="N265" s="26">
        <v>45775</v>
      </c>
    </row>
    <row r="266" spans="1:14">
      <c r="A266" s="153">
        <v>33800</v>
      </c>
      <c r="B266" s="65" t="s">
        <v>88</v>
      </c>
      <c r="C266" s="154" t="s">
        <v>935</v>
      </c>
      <c r="D266" s="154" t="s">
        <v>58</v>
      </c>
      <c r="E266" s="65" t="s">
        <v>297</v>
      </c>
      <c r="F266" s="133">
        <v>23</v>
      </c>
      <c r="G266" s="154" t="s">
        <v>17</v>
      </c>
      <c r="H266" s="63"/>
      <c r="I266" s="154" t="s">
        <v>90</v>
      </c>
      <c r="J266" s="260"/>
      <c r="K266" s="108" t="s">
        <v>936</v>
      </c>
      <c r="L266" s="32">
        <v>35214</v>
      </c>
      <c r="M266" s="155">
        <v>9502817</v>
      </c>
      <c r="N266" s="26">
        <v>45775</v>
      </c>
    </row>
    <row r="267" spans="1:14">
      <c r="A267" s="153">
        <v>27300</v>
      </c>
      <c r="B267" s="65" t="s">
        <v>88</v>
      </c>
      <c r="C267" s="154" t="s">
        <v>937</v>
      </c>
      <c r="D267" s="154" t="s">
        <v>58</v>
      </c>
      <c r="E267" s="65" t="s">
        <v>76</v>
      </c>
      <c r="F267" s="133">
        <v>22</v>
      </c>
      <c r="G267" s="154" t="s">
        <v>17</v>
      </c>
      <c r="H267" s="63"/>
      <c r="I267" s="154" t="s">
        <v>122</v>
      </c>
      <c r="J267" s="260"/>
      <c r="K267" s="104" t="s">
        <v>938</v>
      </c>
      <c r="L267" s="32">
        <v>28202</v>
      </c>
      <c r="M267" s="155">
        <v>9493224</v>
      </c>
      <c r="N267" s="26">
        <v>45775</v>
      </c>
    </row>
    <row r="268" spans="1:14">
      <c r="A268" s="153">
        <v>5165.3500999999997</v>
      </c>
      <c r="B268" s="65" t="s">
        <v>88</v>
      </c>
      <c r="C268" s="154" t="s">
        <v>939</v>
      </c>
      <c r="D268" s="154" t="s">
        <v>141</v>
      </c>
      <c r="E268" s="65" t="s">
        <v>388</v>
      </c>
      <c r="F268" s="133">
        <v>64</v>
      </c>
      <c r="G268" s="154" t="s">
        <v>65</v>
      </c>
      <c r="H268" s="63"/>
      <c r="I268" s="154" t="s">
        <v>389</v>
      </c>
      <c r="J268" s="260"/>
      <c r="K268" s="104" t="s">
        <v>940</v>
      </c>
      <c r="L268" s="32">
        <v>5657</v>
      </c>
      <c r="M268" s="155">
        <v>8959192</v>
      </c>
      <c r="N268" s="26">
        <v>45775</v>
      </c>
    </row>
    <row r="269" spans="1:14">
      <c r="A269" s="153">
        <v>3208</v>
      </c>
      <c r="B269" s="65" t="s">
        <v>88</v>
      </c>
      <c r="C269" s="154" t="s">
        <v>941</v>
      </c>
      <c r="D269" s="154" t="s">
        <v>141</v>
      </c>
      <c r="E269" s="65" t="s">
        <v>633</v>
      </c>
      <c r="F269" s="133">
        <v>65</v>
      </c>
      <c r="G269" s="154" t="s">
        <v>309</v>
      </c>
      <c r="H269" s="63"/>
      <c r="I269" s="154" t="s">
        <v>633</v>
      </c>
      <c r="J269" s="260"/>
      <c r="K269" s="108" t="s">
        <v>942</v>
      </c>
      <c r="L269" s="32">
        <v>3391</v>
      </c>
      <c r="M269" s="155">
        <v>8704559</v>
      </c>
      <c r="N269" s="26">
        <v>45775</v>
      </c>
    </row>
    <row r="270" spans="1:14">
      <c r="A270" s="153">
        <v>3299</v>
      </c>
      <c r="B270" s="65" t="s">
        <v>88</v>
      </c>
      <c r="C270" s="154" t="s">
        <v>943</v>
      </c>
      <c r="D270" s="154" t="s">
        <v>141</v>
      </c>
      <c r="E270" s="65" t="s">
        <v>390</v>
      </c>
      <c r="F270" s="133"/>
      <c r="G270" s="154" t="s">
        <v>65</v>
      </c>
      <c r="H270" s="63"/>
      <c r="I270" s="154" t="s">
        <v>106</v>
      </c>
      <c r="J270" s="260"/>
      <c r="K270" s="108" t="s">
        <v>779</v>
      </c>
      <c r="L270" s="32">
        <v>3564</v>
      </c>
      <c r="M270" s="155">
        <v>8935457</v>
      </c>
      <c r="N270" s="26">
        <v>45775</v>
      </c>
    </row>
    <row r="271" spans="1:14">
      <c r="A271" s="153">
        <v>4054.6621</v>
      </c>
      <c r="B271" s="65" t="s">
        <v>88</v>
      </c>
      <c r="C271" s="154" t="s">
        <v>944</v>
      </c>
      <c r="D271" s="154" t="s">
        <v>141</v>
      </c>
      <c r="E271" s="65" t="s">
        <v>390</v>
      </c>
      <c r="F271" s="133" t="s">
        <v>945</v>
      </c>
      <c r="G271" s="154" t="s">
        <v>65</v>
      </c>
      <c r="H271" s="63"/>
      <c r="I271" s="154" t="s">
        <v>933</v>
      </c>
      <c r="J271" s="260"/>
      <c r="K271" s="108" t="s">
        <v>345</v>
      </c>
      <c r="L271" s="32">
        <v>4068</v>
      </c>
      <c r="M271" s="155">
        <v>7911507</v>
      </c>
      <c r="N271" s="26">
        <v>45775</v>
      </c>
    </row>
    <row r="272" spans="1:14">
      <c r="A272" s="153">
        <v>3000</v>
      </c>
      <c r="B272" s="65" t="s">
        <v>496</v>
      </c>
      <c r="C272" s="154" t="s">
        <v>946</v>
      </c>
      <c r="D272" s="154" t="s">
        <v>60</v>
      </c>
      <c r="E272" s="65" t="s">
        <v>61</v>
      </c>
      <c r="F272" s="133">
        <v>0</v>
      </c>
      <c r="G272" s="154" t="s">
        <v>65</v>
      </c>
      <c r="H272" s="63"/>
      <c r="I272" s="154"/>
      <c r="J272" s="260"/>
      <c r="K272" s="104" t="s">
        <v>202</v>
      </c>
      <c r="L272" s="32">
        <v>6307</v>
      </c>
      <c r="M272" s="155">
        <v>9868742</v>
      </c>
      <c r="N272" s="26">
        <v>45775</v>
      </c>
    </row>
    <row r="273" spans="1:14">
      <c r="A273" s="153">
        <v>29500</v>
      </c>
      <c r="B273" s="65" t="s">
        <v>88</v>
      </c>
      <c r="C273" s="154" t="s">
        <v>948</v>
      </c>
      <c r="D273" s="154" t="s">
        <v>58</v>
      </c>
      <c r="E273" s="65" t="s">
        <v>78</v>
      </c>
      <c r="F273" s="133">
        <v>40</v>
      </c>
      <c r="G273" s="154" t="s">
        <v>330</v>
      </c>
      <c r="H273" s="63"/>
      <c r="I273" s="154" t="s">
        <v>403</v>
      </c>
      <c r="J273" s="260"/>
      <c r="K273" s="104" t="s">
        <v>949</v>
      </c>
      <c r="L273" s="32">
        <v>30855</v>
      </c>
      <c r="M273" s="155">
        <v>9146821</v>
      </c>
      <c r="N273" s="26">
        <v>45776</v>
      </c>
    </row>
    <row r="274" spans="1:14">
      <c r="A274" s="153">
        <v>4943</v>
      </c>
      <c r="B274" s="65" t="s">
        <v>88</v>
      </c>
      <c r="C274" s="154" t="s">
        <v>950</v>
      </c>
      <c r="D274" s="154" t="s">
        <v>141</v>
      </c>
      <c r="E274" s="65"/>
      <c r="F274" s="133"/>
      <c r="G274" s="154" t="s">
        <v>65</v>
      </c>
      <c r="H274" s="63"/>
      <c r="I274" s="154" t="s">
        <v>93</v>
      </c>
      <c r="J274" s="260"/>
      <c r="K274" s="104" t="s">
        <v>951</v>
      </c>
      <c r="L274" s="32">
        <v>4060</v>
      </c>
      <c r="M274" s="155">
        <v>8852033</v>
      </c>
      <c r="N274" s="26">
        <v>45776</v>
      </c>
    </row>
    <row r="275" spans="1:14">
      <c r="A275" s="153">
        <v>3300</v>
      </c>
      <c r="B275" s="65" t="s">
        <v>88</v>
      </c>
      <c r="C275" s="154" t="s">
        <v>952</v>
      </c>
      <c r="D275" s="154" t="s">
        <v>141</v>
      </c>
      <c r="E275" s="65" t="s">
        <v>390</v>
      </c>
      <c r="F275" s="133" t="s">
        <v>953</v>
      </c>
      <c r="G275" s="154" t="s">
        <v>65</v>
      </c>
      <c r="H275" s="63"/>
      <c r="I275" s="154" t="s">
        <v>106</v>
      </c>
      <c r="J275" s="260"/>
      <c r="K275" s="108" t="s">
        <v>779</v>
      </c>
      <c r="L275" s="32">
        <v>3757</v>
      </c>
      <c r="M275" s="155">
        <v>8943404</v>
      </c>
      <c r="N275" s="26">
        <v>45776</v>
      </c>
    </row>
    <row r="276" spans="1:14">
      <c r="A276" s="153">
        <v>5736</v>
      </c>
      <c r="B276" s="65" t="s">
        <v>91</v>
      </c>
      <c r="C276" s="154" t="s">
        <v>954</v>
      </c>
      <c r="D276" s="154" t="s">
        <v>59</v>
      </c>
      <c r="E276" s="65" t="s">
        <v>394</v>
      </c>
      <c r="F276" s="133" t="s">
        <v>490</v>
      </c>
      <c r="G276" s="154" t="s">
        <v>65</v>
      </c>
      <c r="H276" s="63"/>
      <c r="I276" s="154" t="s">
        <v>955</v>
      </c>
      <c r="J276" s="260"/>
      <c r="K276" s="104" t="s">
        <v>646</v>
      </c>
      <c r="L276" s="32">
        <v>7445</v>
      </c>
      <c r="M276" s="155">
        <v>9851139</v>
      </c>
      <c r="N276" s="26">
        <v>45776</v>
      </c>
    </row>
    <row r="277" spans="1:14">
      <c r="A277" s="153">
        <v>6590</v>
      </c>
      <c r="B277" s="65" t="s">
        <v>91</v>
      </c>
      <c r="C277" s="154" t="s">
        <v>956</v>
      </c>
      <c r="D277" s="154" t="s">
        <v>59</v>
      </c>
      <c r="E277" s="65" t="s">
        <v>767</v>
      </c>
      <c r="F277" s="133"/>
      <c r="G277" s="154" t="s">
        <v>65</v>
      </c>
      <c r="H277" s="63"/>
      <c r="I277" s="154" t="s">
        <v>955</v>
      </c>
      <c r="J277" s="260"/>
      <c r="K277" s="104" t="s">
        <v>187</v>
      </c>
      <c r="L277" s="32">
        <v>8163</v>
      </c>
      <c r="M277" s="155">
        <v>9903839</v>
      </c>
      <c r="N277" s="26">
        <v>45776</v>
      </c>
    </row>
    <row r="278" spans="1:14">
      <c r="A278" s="153">
        <v>3300</v>
      </c>
      <c r="B278" s="65" t="s">
        <v>88</v>
      </c>
      <c r="C278" s="154" t="s">
        <v>957</v>
      </c>
      <c r="D278" s="154" t="s">
        <v>59</v>
      </c>
      <c r="E278" s="65" t="s">
        <v>197</v>
      </c>
      <c r="F278" s="133">
        <v>15</v>
      </c>
      <c r="G278" s="154" t="s">
        <v>65</v>
      </c>
      <c r="H278" s="63"/>
      <c r="I278" s="154" t="s">
        <v>958</v>
      </c>
      <c r="J278" s="260"/>
      <c r="K278" s="104" t="s">
        <v>345</v>
      </c>
      <c r="L278" s="32">
        <v>3541</v>
      </c>
      <c r="M278" s="155">
        <v>8866735</v>
      </c>
      <c r="N278" s="26">
        <v>45777</v>
      </c>
    </row>
    <row r="279" spans="1:14">
      <c r="A279" s="153">
        <v>71340</v>
      </c>
      <c r="B279" s="65" t="s">
        <v>88</v>
      </c>
      <c r="C279" s="154" t="s">
        <v>959</v>
      </c>
      <c r="D279" s="154" t="s">
        <v>58</v>
      </c>
      <c r="E279" s="65" t="s">
        <v>297</v>
      </c>
      <c r="F279" s="133">
        <v>23</v>
      </c>
      <c r="G279" s="154" t="s">
        <v>229</v>
      </c>
      <c r="H279" s="63"/>
      <c r="I279" s="154" t="s">
        <v>90</v>
      </c>
      <c r="J279" s="260"/>
      <c r="K279" s="108" t="s">
        <v>960</v>
      </c>
      <c r="L279" s="32">
        <v>82977</v>
      </c>
      <c r="M279" s="155">
        <v>9286592</v>
      </c>
      <c r="N279" s="26">
        <v>45777</v>
      </c>
    </row>
    <row r="280" spans="1:14">
      <c r="A280" s="153">
        <v>2830.4740999999999</v>
      </c>
      <c r="B280" s="65" t="s">
        <v>88</v>
      </c>
      <c r="C280" s="154" t="s">
        <v>305</v>
      </c>
      <c r="D280" s="154" t="s">
        <v>141</v>
      </c>
      <c r="E280" s="65" t="s">
        <v>388</v>
      </c>
      <c r="F280" s="133">
        <v>63</v>
      </c>
      <c r="G280" s="154" t="s">
        <v>65</v>
      </c>
      <c r="H280" s="63"/>
      <c r="I280" s="154" t="s">
        <v>389</v>
      </c>
      <c r="J280" s="260"/>
      <c r="K280" s="108" t="s">
        <v>270</v>
      </c>
      <c r="L280" s="32">
        <v>3038</v>
      </c>
      <c r="M280" s="155">
        <v>8943428</v>
      </c>
      <c r="N280" s="26">
        <v>45777</v>
      </c>
    </row>
    <row r="281" spans="1:14">
      <c r="A281" s="153">
        <v>3149.77</v>
      </c>
      <c r="B281" s="65" t="s">
        <v>88</v>
      </c>
      <c r="C281" s="154" t="s">
        <v>961</v>
      </c>
      <c r="D281" s="154" t="s">
        <v>141</v>
      </c>
      <c r="E281" s="65" t="s">
        <v>388</v>
      </c>
      <c r="F281" s="133">
        <v>64</v>
      </c>
      <c r="G281" s="154" t="s">
        <v>65</v>
      </c>
      <c r="H281" s="63"/>
      <c r="I281" s="154" t="s">
        <v>389</v>
      </c>
      <c r="J281" s="260"/>
      <c r="K281" s="104" t="s">
        <v>962</v>
      </c>
      <c r="L281" s="32">
        <v>3492</v>
      </c>
      <c r="M281" s="155">
        <v>8230340</v>
      </c>
      <c r="N281" s="26">
        <v>45777</v>
      </c>
    </row>
    <row r="282" spans="1:14">
      <c r="A282" s="153">
        <v>5000</v>
      </c>
      <c r="B282" s="65" t="s">
        <v>88</v>
      </c>
      <c r="C282" s="154" t="s">
        <v>963</v>
      </c>
      <c r="D282" s="154" t="s">
        <v>340</v>
      </c>
      <c r="E282" s="65" t="s">
        <v>627</v>
      </c>
      <c r="F282" s="133">
        <v>2</v>
      </c>
      <c r="G282" s="154" t="s">
        <v>65</v>
      </c>
      <c r="H282" s="63"/>
      <c r="I282" s="154" t="s">
        <v>341</v>
      </c>
      <c r="J282" s="260"/>
      <c r="K282" s="104" t="s">
        <v>940</v>
      </c>
      <c r="L282" s="32">
        <v>5100</v>
      </c>
      <c r="M282" s="155">
        <v>8959180</v>
      </c>
      <c r="N282" s="26">
        <v>45777</v>
      </c>
    </row>
    <row r="283" spans="1:14">
      <c r="A283" s="153">
        <v>5500</v>
      </c>
      <c r="B283" s="65" t="s">
        <v>88</v>
      </c>
      <c r="C283" s="154" t="s">
        <v>964</v>
      </c>
      <c r="D283" s="154" t="s">
        <v>60</v>
      </c>
      <c r="E283" s="65" t="s">
        <v>113</v>
      </c>
      <c r="F283" s="133">
        <v>11</v>
      </c>
      <c r="G283" s="154" t="s">
        <v>65</v>
      </c>
      <c r="H283" s="63"/>
      <c r="I283" s="154"/>
      <c r="J283" s="260"/>
      <c r="K283" s="104" t="s">
        <v>202</v>
      </c>
      <c r="L283" s="32">
        <v>6330</v>
      </c>
      <c r="M283" s="155">
        <v>9868821</v>
      </c>
      <c r="N283" s="26">
        <v>45777</v>
      </c>
    </row>
    <row r="284" spans="1:14">
      <c r="A284" s="153">
        <v>3000</v>
      </c>
      <c r="B284" s="65" t="s">
        <v>108</v>
      </c>
      <c r="C284" s="154" t="s">
        <v>965</v>
      </c>
      <c r="D284" s="154" t="s">
        <v>60</v>
      </c>
      <c r="E284" s="65" t="s">
        <v>61</v>
      </c>
      <c r="F284" s="133">
        <v>2</v>
      </c>
      <c r="G284" s="154" t="s">
        <v>65</v>
      </c>
      <c r="H284" s="63"/>
      <c r="I284" s="154"/>
      <c r="J284" s="260"/>
      <c r="K284" s="104" t="s">
        <v>510</v>
      </c>
      <c r="L284" s="32">
        <v>3108</v>
      </c>
      <c r="M284" s="155">
        <v>8866723</v>
      </c>
      <c r="N284" s="26">
        <v>45777</v>
      </c>
    </row>
    <row r="285" spans="1:14">
      <c r="A285" s="153">
        <v>2832</v>
      </c>
      <c r="B285" s="65" t="s">
        <v>91</v>
      </c>
      <c r="C285" s="154" t="s">
        <v>966</v>
      </c>
      <c r="D285" s="154" t="s">
        <v>59</v>
      </c>
      <c r="E285" s="65" t="s">
        <v>156</v>
      </c>
      <c r="F285" s="133">
        <v>22</v>
      </c>
      <c r="G285" s="154" t="s">
        <v>65</v>
      </c>
      <c r="H285" s="63"/>
      <c r="I285" s="154" t="s">
        <v>967</v>
      </c>
      <c r="J285" s="260"/>
      <c r="K285" s="104" t="s">
        <v>779</v>
      </c>
      <c r="L285" s="32">
        <v>3100</v>
      </c>
      <c r="M285" s="155">
        <v>8957132</v>
      </c>
      <c r="N285" s="26">
        <v>45777</v>
      </c>
    </row>
    <row r="286" spans="1:14">
      <c r="A286" s="153">
        <v>3092</v>
      </c>
      <c r="B286" s="65" t="s">
        <v>91</v>
      </c>
      <c r="C286" s="154" t="s">
        <v>968</v>
      </c>
      <c r="D286" s="154" t="s">
        <v>59</v>
      </c>
      <c r="E286" s="65" t="s">
        <v>156</v>
      </c>
      <c r="F286" s="133">
        <v>23</v>
      </c>
      <c r="G286" s="154" t="s">
        <v>65</v>
      </c>
      <c r="H286" s="63"/>
      <c r="I286" s="154" t="s">
        <v>969</v>
      </c>
      <c r="J286" s="260"/>
      <c r="K286" s="108" t="s">
        <v>970</v>
      </c>
      <c r="L286" s="32">
        <v>3491</v>
      </c>
      <c r="M286" s="155">
        <v>8230510</v>
      </c>
      <c r="N286" s="26">
        <v>45777</v>
      </c>
    </row>
    <row r="287" spans="1:14">
      <c r="A287" s="153">
        <v>7413.8999000000003</v>
      </c>
      <c r="B287" s="65" t="s">
        <v>86</v>
      </c>
      <c r="C287" s="154" t="s">
        <v>971</v>
      </c>
      <c r="D287" s="154" t="s">
        <v>58</v>
      </c>
      <c r="E287" s="65" t="s">
        <v>620</v>
      </c>
      <c r="F287" s="133">
        <v>14</v>
      </c>
      <c r="G287" s="154" t="s">
        <v>65</v>
      </c>
      <c r="H287" s="63"/>
      <c r="I287" s="154" t="s">
        <v>972</v>
      </c>
      <c r="J287" s="260"/>
      <c r="K287" s="104" t="s">
        <v>973</v>
      </c>
      <c r="L287" s="32">
        <v>8094</v>
      </c>
      <c r="M287" s="155">
        <v>9873125</v>
      </c>
      <c r="N287" s="26">
        <v>45777</v>
      </c>
    </row>
    <row r="288" spans="1:14">
      <c r="A288" s="153">
        <v>2535.1001000000001</v>
      </c>
      <c r="B288" s="65" t="s">
        <v>974</v>
      </c>
      <c r="C288" s="154" t="s">
        <v>975</v>
      </c>
      <c r="D288" s="154" t="s">
        <v>976</v>
      </c>
      <c r="E288" s="65"/>
      <c r="F288" s="133"/>
      <c r="G288" s="154" t="s">
        <v>65</v>
      </c>
      <c r="H288" s="63"/>
      <c r="I288" s="154" t="s">
        <v>977</v>
      </c>
      <c r="J288" s="260"/>
      <c r="K288" s="108" t="s">
        <v>77</v>
      </c>
      <c r="L288" s="32">
        <v>5026</v>
      </c>
      <c r="M288" s="155">
        <v>9555345</v>
      </c>
      <c r="N288" s="26">
        <v>45777</v>
      </c>
    </row>
    <row r="289" spans="1:14">
      <c r="A289" s="153">
        <v>5200</v>
      </c>
      <c r="B289" s="65" t="s">
        <v>88</v>
      </c>
      <c r="C289" s="154" t="s">
        <v>978</v>
      </c>
      <c r="D289" s="154" t="s">
        <v>59</v>
      </c>
      <c r="E289" s="65"/>
      <c r="F289" s="133"/>
      <c r="G289" s="154" t="s">
        <v>0</v>
      </c>
      <c r="H289" s="63"/>
      <c r="I289" s="154"/>
      <c r="J289" s="260"/>
      <c r="K289" s="108" t="s">
        <v>77</v>
      </c>
      <c r="L289" s="32">
        <v>7140</v>
      </c>
      <c r="M289" s="155">
        <v>9598854</v>
      </c>
      <c r="N289" s="26">
        <v>45778</v>
      </c>
    </row>
    <row r="290" spans="1:14">
      <c r="A290" s="153">
        <v>7417.3999000000003</v>
      </c>
      <c r="B290" s="65" t="s">
        <v>88</v>
      </c>
      <c r="C290" s="154" t="s">
        <v>979</v>
      </c>
      <c r="D290" s="154" t="s">
        <v>976</v>
      </c>
      <c r="E290" s="65" t="s">
        <v>980</v>
      </c>
      <c r="F290" s="133">
        <v>19</v>
      </c>
      <c r="G290" s="154" t="s">
        <v>0</v>
      </c>
      <c r="H290" s="63"/>
      <c r="I290" s="154"/>
      <c r="J290" s="260"/>
      <c r="K290" s="104" t="s">
        <v>981</v>
      </c>
      <c r="L290" s="32">
        <v>7900</v>
      </c>
      <c r="M290" s="155">
        <v>1041348</v>
      </c>
      <c r="N290" s="26">
        <v>45778</v>
      </c>
    </row>
    <row r="291" spans="1:14">
      <c r="A291" s="153">
        <v>3500</v>
      </c>
      <c r="B291" s="65" t="s">
        <v>88</v>
      </c>
      <c r="C291" s="154" t="s">
        <v>982</v>
      </c>
      <c r="D291" s="154" t="s">
        <v>60</v>
      </c>
      <c r="E291" s="65" t="s">
        <v>113</v>
      </c>
      <c r="F291" s="133">
        <v>11</v>
      </c>
      <c r="G291" s="154" t="s">
        <v>30</v>
      </c>
      <c r="H291" s="63"/>
      <c r="I291" s="154"/>
      <c r="J291" s="260"/>
      <c r="K291" s="108" t="s">
        <v>942</v>
      </c>
      <c r="L291" s="32">
        <v>3804</v>
      </c>
      <c r="M291" s="155">
        <v>8419623</v>
      </c>
      <c r="N291" s="26">
        <v>45778</v>
      </c>
    </row>
    <row r="292" spans="1:14">
      <c r="A292" s="153">
        <v>2742</v>
      </c>
      <c r="B292" s="65" t="s">
        <v>91</v>
      </c>
      <c r="C292" s="154" t="s">
        <v>983</v>
      </c>
      <c r="D292" s="154" t="s">
        <v>59</v>
      </c>
      <c r="E292" s="65" t="s">
        <v>767</v>
      </c>
      <c r="F292" s="133">
        <v>16</v>
      </c>
      <c r="G292" s="154" t="s">
        <v>65</v>
      </c>
      <c r="H292" s="63"/>
      <c r="I292" s="154" t="s">
        <v>984</v>
      </c>
      <c r="J292" s="260"/>
      <c r="K292" s="104" t="s">
        <v>270</v>
      </c>
      <c r="L292" s="32">
        <v>3128</v>
      </c>
      <c r="M292" s="155">
        <v>8932302</v>
      </c>
      <c r="N292" s="26">
        <v>45778</v>
      </c>
    </row>
    <row r="293" spans="1:14">
      <c r="A293" s="153">
        <v>5000</v>
      </c>
      <c r="B293" s="65" t="s">
        <v>88</v>
      </c>
      <c r="C293" s="154" t="s">
        <v>985</v>
      </c>
      <c r="D293" s="154" t="s">
        <v>59</v>
      </c>
      <c r="E293" s="65" t="s">
        <v>394</v>
      </c>
      <c r="F293" s="133" t="s">
        <v>395</v>
      </c>
      <c r="G293" s="154" t="s">
        <v>0</v>
      </c>
      <c r="H293" s="63"/>
      <c r="I293" s="154"/>
      <c r="J293" s="260"/>
      <c r="K293" s="104" t="s">
        <v>802</v>
      </c>
      <c r="L293" s="32">
        <v>6917</v>
      </c>
      <c r="M293" s="155">
        <v>9433690</v>
      </c>
      <c r="N293" s="26">
        <v>45779</v>
      </c>
    </row>
    <row r="294" spans="1:14">
      <c r="A294" s="153">
        <v>3000</v>
      </c>
      <c r="B294" s="65" t="s">
        <v>88</v>
      </c>
      <c r="C294" s="154" t="s">
        <v>986</v>
      </c>
      <c r="D294" s="154" t="s">
        <v>59</v>
      </c>
      <c r="E294" s="65" t="s">
        <v>197</v>
      </c>
      <c r="F294" s="133">
        <v>15</v>
      </c>
      <c r="G294" s="154" t="s">
        <v>65</v>
      </c>
      <c r="H294" s="63"/>
      <c r="I294" s="154" t="s">
        <v>301</v>
      </c>
      <c r="J294" s="260"/>
      <c r="K294" s="104" t="s">
        <v>293</v>
      </c>
      <c r="L294" s="32">
        <v>3031</v>
      </c>
      <c r="M294" s="155">
        <v>8888070</v>
      </c>
      <c r="N294" s="26">
        <v>45779</v>
      </c>
    </row>
    <row r="295" spans="1:14">
      <c r="A295" s="153">
        <v>56405</v>
      </c>
      <c r="B295" s="65" t="s">
        <v>88</v>
      </c>
      <c r="C295" s="154" t="s">
        <v>987</v>
      </c>
      <c r="D295" s="154" t="s">
        <v>58</v>
      </c>
      <c r="E295" s="65" t="s">
        <v>76</v>
      </c>
      <c r="F295" s="133">
        <v>22</v>
      </c>
      <c r="G295" s="154" t="s">
        <v>65</v>
      </c>
      <c r="H295" s="63"/>
      <c r="I295" s="154" t="s">
        <v>90</v>
      </c>
      <c r="J295" s="260"/>
      <c r="K295" s="104" t="s">
        <v>988</v>
      </c>
      <c r="L295" s="32">
        <v>58724</v>
      </c>
      <c r="M295" s="155">
        <v>9584877</v>
      </c>
      <c r="N295" s="26">
        <v>45779</v>
      </c>
    </row>
    <row r="296" spans="1:14">
      <c r="A296" s="153">
        <v>3000</v>
      </c>
      <c r="B296" s="65" t="s">
        <v>88</v>
      </c>
      <c r="C296" s="154" t="s">
        <v>989</v>
      </c>
      <c r="D296" s="154" t="s">
        <v>59</v>
      </c>
      <c r="E296" s="65" t="s">
        <v>394</v>
      </c>
      <c r="F296" s="133" t="s">
        <v>490</v>
      </c>
      <c r="G296" s="154" t="s">
        <v>309</v>
      </c>
      <c r="H296" s="63"/>
      <c r="I296" s="154"/>
      <c r="J296" s="260"/>
      <c r="K296" s="104" t="s">
        <v>990</v>
      </c>
      <c r="L296" s="32">
        <v>3346</v>
      </c>
      <c r="M296" s="155">
        <v>8133566</v>
      </c>
      <c r="N296" s="26">
        <v>45780</v>
      </c>
    </row>
    <row r="297" spans="1:14">
      <c r="A297" s="153">
        <v>26700</v>
      </c>
      <c r="B297" s="65" t="s">
        <v>88</v>
      </c>
      <c r="C297" s="154" t="s">
        <v>991</v>
      </c>
      <c r="D297" s="154" t="s">
        <v>58</v>
      </c>
      <c r="E297" s="65" t="s">
        <v>297</v>
      </c>
      <c r="F297" s="133">
        <v>23</v>
      </c>
      <c r="G297" s="154" t="s">
        <v>168</v>
      </c>
      <c r="H297" s="63"/>
      <c r="I297" s="154" t="s">
        <v>90</v>
      </c>
      <c r="J297" s="260"/>
      <c r="K297" s="108" t="s">
        <v>424</v>
      </c>
      <c r="L297" s="32">
        <v>27365</v>
      </c>
      <c r="M297" s="155">
        <v>9128104</v>
      </c>
      <c r="N297" s="26">
        <v>45780</v>
      </c>
    </row>
    <row r="298" spans="1:14">
      <c r="A298" s="153">
        <v>6000</v>
      </c>
      <c r="B298" s="65" t="s">
        <v>88</v>
      </c>
      <c r="C298" s="154" t="s">
        <v>992</v>
      </c>
      <c r="D298" s="154" t="s">
        <v>60</v>
      </c>
      <c r="E298" s="65" t="s">
        <v>199</v>
      </c>
      <c r="F298" s="133">
        <v>22</v>
      </c>
      <c r="G298" s="154" t="s">
        <v>65</v>
      </c>
      <c r="H298" s="63"/>
      <c r="I298" s="154"/>
      <c r="J298" s="260"/>
      <c r="K298" s="108" t="s">
        <v>187</v>
      </c>
      <c r="L298" s="32">
        <v>8107</v>
      </c>
      <c r="M298" s="155">
        <v>9851127</v>
      </c>
      <c r="N298" s="26">
        <v>45780</v>
      </c>
    </row>
    <row r="299" spans="1:14">
      <c r="A299" s="153">
        <v>29500</v>
      </c>
      <c r="B299" s="65" t="s">
        <v>88</v>
      </c>
      <c r="C299" s="154" t="s">
        <v>993</v>
      </c>
      <c r="D299" s="154" t="s">
        <v>72</v>
      </c>
      <c r="E299" s="65"/>
      <c r="F299" s="133"/>
      <c r="G299" s="154" t="s">
        <v>0</v>
      </c>
      <c r="H299" s="63"/>
      <c r="I299" s="154" t="s">
        <v>102</v>
      </c>
      <c r="J299" s="260"/>
      <c r="K299" s="104" t="s">
        <v>164</v>
      </c>
      <c r="L299" s="32">
        <v>30570</v>
      </c>
      <c r="M299" s="155">
        <v>9300843</v>
      </c>
      <c r="N299" s="26">
        <v>45781</v>
      </c>
    </row>
    <row r="300" spans="1:14">
      <c r="A300" s="153">
        <v>44999.722999999998</v>
      </c>
      <c r="B300" s="65" t="s">
        <v>88</v>
      </c>
      <c r="C300" s="154" t="s">
        <v>994</v>
      </c>
      <c r="D300" s="154" t="s">
        <v>72</v>
      </c>
      <c r="E300" s="65"/>
      <c r="F300" s="133"/>
      <c r="G300" s="154" t="s">
        <v>0</v>
      </c>
      <c r="H300" s="63"/>
      <c r="I300" s="154" t="s">
        <v>118</v>
      </c>
      <c r="J300" s="260"/>
      <c r="K300" s="104" t="s">
        <v>995</v>
      </c>
      <c r="L300" s="32">
        <v>46412</v>
      </c>
      <c r="M300" s="155">
        <v>9296781</v>
      </c>
      <c r="N300" s="26">
        <v>45781</v>
      </c>
    </row>
    <row r="301" spans="1:14">
      <c r="A301" s="153">
        <v>25500</v>
      </c>
      <c r="B301" s="65" t="s">
        <v>88</v>
      </c>
      <c r="C301" s="154" t="s">
        <v>613</v>
      </c>
      <c r="D301" s="154" t="s">
        <v>72</v>
      </c>
      <c r="E301" s="65"/>
      <c r="F301" s="133"/>
      <c r="G301" s="154" t="s">
        <v>65</v>
      </c>
      <c r="H301" s="63"/>
      <c r="I301" s="154" t="s">
        <v>102</v>
      </c>
      <c r="J301" s="260"/>
      <c r="K301" s="104" t="s">
        <v>164</v>
      </c>
      <c r="L301" s="32">
        <v>26411</v>
      </c>
      <c r="M301" s="155">
        <v>9086320</v>
      </c>
      <c r="N301" s="26">
        <v>45781</v>
      </c>
    </row>
    <row r="302" spans="1:14">
      <c r="A302" s="261">
        <v>2745.9099000000001</v>
      </c>
      <c r="B302" s="244" t="s">
        <v>974</v>
      </c>
      <c r="C302" s="262" t="s">
        <v>996</v>
      </c>
      <c r="D302" s="262" t="s">
        <v>976</v>
      </c>
      <c r="E302" s="244"/>
      <c r="F302" s="246"/>
      <c r="G302" s="262" t="s">
        <v>65</v>
      </c>
      <c r="H302" s="263"/>
      <c r="I302" s="262" t="s">
        <v>997</v>
      </c>
      <c r="J302" s="265"/>
      <c r="K302" s="104" t="s">
        <v>77</v>
      </c>
      <c r="L302" s="33">
        <v>5026</v>
      </c>
      <c r="M302" s="266">
        <v>9549633</v>
      </c>
      <c r="N302" s="26">
        <v>45781</v>
      </c>
    </row>
    <row r="303" spans="1:14">
      <c r="A303" s="267"/>
      <c r="B303" s="84"/>
      <c r="C303" s="268"/>
      <c r="D303" s="268"/>
      <c r="E303" s="84"/>
      <c r="F303" s="129"/>
      <c r="G303" s="268"/>
      <c r="H303" s="77"/>
      <c r="I303" s="269"/>
      <c r="J303" s="83"/>
      <c r="K303" s="298"/>
      <c r="L303" s="62"/>
      <c r="M303" s="270"/>
      <c r="N303" s="212"/>
    </row>
    <row r="304" spans="1:14" ht="18">
      <c r="A304" s="322" t="s">
        <v>55</v>
      </c>
      <c r="B304" s="322"/>
      <c r="C304" s="322"/>
      <c r="D304" s="323">
        <f>SUM(Таблица3[Volume, tons])</f>
        <v>6379486.4508000007</v>
      </c>
      <c r="E304" s="323"/>
      <c r="F304" s="52"/>
      <c r="G304" s="130"/>
      <c r="H304" s="86"/>
      <c r="I304" s="86"/>
      <c r="J304" s="86"/>
      <c r="K304" s="86"/>
      <c r="L304" s="109"/>
    </row>
    <row r="305" spans="1:12" ht="26.25">
      <c r="A305" s="322" t="s">
        <v>27</v>
      </c>
      <c r="B305" s="322"/>
      <c r="C305" s="322"/>
      <c r="D305" s="324" t="s">
        <v>1054</v>
      </c>
      <c r="E305" s="324"/>
      <c r="G305" s="303"/>
      <c r="H305" s="86"/>
      <c r="I305" s="86"/>
      <c r="J305" s="86"/>
      <c r="K305" s="86"/>
      <c r="L305" s="109"/>
    </row>
    <row r="306" spans="1:12">
      <c r="A306" s="138"/>
      <c r="B306" s="110"/>
      <c r="C306" s="111"/>
      <c r="D306" s="125"/>
      <c r="E306" s="125"/>
      <c r="F306" s="52"/>
      <c r="G306" s="304"/>
      <c r="H306" s="86"/>
      <c r="I306" s="86"/>
      <c r="J306" s="86"/>
      <c r="K306" s="86"/>
      <c r="L306" s="109"/>
    </row>
    <row r="307" spans="1:12" ht="18">
      <c r="A307" s="322" t="s">
        <v>56</v>
      </c>
      <c r="B307" s="322"/>
      <c r="C307" s="322"/>
      <c r="D307" s="126">
        <v>299</v>
      </c>
      <c r="E307" s="127"/>
      <c r="F307" s="112"/>
      <c r="G307" s="305"/>
      <c r="H307" s="113"/>
      <c r="I307" s="86"/>
      <c r="J307" s="86"/>
      <c r="K307" s="86"/>
      <c r="L307" s="109"/>
    </row>
    <row r="308" spans="1:12" ht="18">
      <c r="D308" s="128" t="s">
        <v>1050</v>
      </c>
      <c r="E308" s="128"/>
      <c r="F308" s="52"/>
      <c r="G308" s="306"/>
      <c r="H308" s="114"/>
      <c r="I308" s="86"/>
      <c r="J308" s="86"/>
      <c r="K308" s="86"/>
      <c r="L308" s="109"/>
    </row>
    <row r="309" spans="1:12">
      <c r="A309" s="226"/>
      <c r="B309" s="115"/>
      <c r="C309" s="132" t="s">
        <v>999</v>
      </c>
      <c r="D309" s="132" t="s">
        <v>668</v>
      </c>
      <c r="E309" s="116" t="s">
        <v>29</v>
      </c>
      <c r="F309" s="52"/>
      <c r="G309" s="304"/>
      <c r="H309" s="86"/>
      <c r="I309" s="86"/>
      <c r="J309" s="86"/>
      <c r="K309" s="86"/>
      <c r="L309" s="109"/>
    </row>
    <row r="310" spans="1:12">
      <c r="A310" s="227" t="s">
        <v>28</v>
      </c>
      <c r="B310" s="224"/>
      <c r="C310" s="117">
        <v>299</v>
      </c>
      <c r="D310" s="117">
        <v>279</v>
      </c>
      <c r="E310" s="118" t="s">
        <v>1052</v>
      </c>
      <c r="F310" s="52"/>
      <c r="G310" s="307"/>
      <c r="H310" s="86"/>
      <c r="I310" s="86"/>
      <c r="J310" s="86"/>
      <c r="K310" s="86"/>
      <c r="L310" s="109"/>
    </row>
    <row r="311" spans="1:12">
      <c r="A311" s="226" t="s">
        <v>45</v>
      </c>
      <c r="B311" s="225"/>
      <c r="C311" s="23">
        <v>145</v>
      </c>
      <c r="D311" s="23">
        <v>132</v>
      </c>
      <c r="E311" s="119" t="s">
        <v>1051</v>
      </c>
      <c r="F311" s="52"/>
      <c r="G311" s="304"/>
      <c r="H311" s="86"/>
      <c r="I311" s="86"/>
      <c r="J311" s="86"/>
      <c r="K311" s="86"/>
      <c r="L311" s="109"/>
    </row>
    <row r="312" spans="1:12">
      <c r="A312" s="226" t="s">
        <v>68</v>
      </c>
      <c r="B312" s="225"/>
      <c r="C312" s="23">
        <v>107</v>
      </c>
      <c r="D312" s="23">
        <v>94</v>
      </c>
      <c r="E312" s="119" t="s">
        <v>1051</v>
      </c>
      <c r="F312" s="52"/>
      <c r="G312" s="123"/>
      <c r="H312" s="86"/>
      <c r="I312" s="86"/>
      <c r="J312" s="86"/>
      <c r="K312" s="86"/>
      <c r="L312" s="109"/>
    </row>
    <row r="313" spans="1:12">
      <c r="A313" s="226" t="s">
        <v>46</v>
      </c>
      <c r="B313" s="225"/>
      <c r="C313" s="23">
        <v>20</v>
      </c>
      <c r="D313" s="23">
        <v>25</v>
      </c>
      <c r="E313" s="119" t="s">
        <v>817</v>
      </c>
      <c r="F313" s="52"/>
      <c r="G313" s="123"/>
      <c r="H313" s="86"/>
      <c r="I313" s="86"/>
      <c r="J313" s="86"/>
      <c r="K313" s="86"/>
      <c r="L313" s="109"/>
    </row>
    <row r="314" spans="1:12">
      <c r="A314" s="226" t="s">
        <v>47</v>
      </c>
      <c r="B314" s="225"/>
      <c r="C314" s="23">
        <v>27</v>
      </c>
      <c r="D314" s="23">
        <v>28</v>
      </c>
      <c r="E314" s="119" t="s">
        <v>655</v>
      </c>
      <c r="F314" s="52"/>
      <c r="G314" s="123"/>
      <c r="H314" s="86"/>
      <c r="I314" s="86"/>
      <c r="J314" s="86"/>
      <c r="K314" s="86"/>
      <c r="L314" s="109"/>
    </row>
    <row r="315" spans="1:12">
      <c r="A315" s="139"/>
      <c r="B315" s="120"/>
      <c r="C315" s="52"/>
      <c r="D315" s="52"/>
      <c r="E315" s="52"/>
      <c r="F315" s="52"/>
      <c r="G315" s="123"/>
      <c r="I315" s="121"/>
      <c r="J315" s="121"/>
      <c r="K315" s="122"/>
    </row>
    <row r="316" spans="1:12">
      <c r="A316" s="139"/>
      <c r="B316" s="120"/>
      <c r="C316" s="52"/>
      <c r="D316" s="52"/>
      <c r="E316" s="52"/>
      <c r="F316" s="52"/>
      <c r="G316" s="123"/>
    </row>
    <row r="317" spans="1:12">
      <c r="A317" s="139"/>
      <c r="B317" s="120"/>
      <c r="C317" s="52"/>
      <c r="D317" s="52"/>
      <c r="E317" s="52"/>
      <c r="F317" s="52"/>
      <c r="G317" s="123"/>
    </row>
    <row r="318" spans="1:12">
      <c r="A318" s="139"/>
      <c r="B318" s="120"/>
      <c r="C318" s="52"/>
      <c r="D318" s="52"/>
      <c r="E318" s="52"/>
      <c r="F318" s="52"/>
      <c r="G318" s="123"/>
    </row>
    <row r="319" spans="1:12">
      <c r="A319" s="139"/>
      <c r="B319" s="120"/>
      <c r="C319" s="52"/>
      <c r="D319" s="52"/>
      <c r="E319" s="52"/>
      <c r="F319" s="52"/>
      <c r="G319" s="123"/>
    </row>
    <row r="320" spans="1:12">
      <c r="A320" s="139"/>
      <c r="B320" s="120"/>
      <c r="C320" s="123"/>
      <c r="D320" s="52"/>
      <c r="E320" s="52"/>
      <c r="F320" s="52"/>
      <c r="G320" s="123"/>
    </row>
    <row r="321" spans="1:11">
      <c r="A321" s="139"/>
      <c r="B321" s="120"/>
      <c r="C321" s="124"/>
      <c r="D321" s="52"/>
      <c r="E321" s="52"/>
      <c r="F321" s="52"/>
      <c r="G321" s="123"/>
    </row>
    <row r="322" spans="1:11">
      <c r="A322" s="139"/>
      <c r="B322" s="120"/>
      <c r="C322" s="80"/>
      <c r="D322" s="52"/>
      <c r="E322" s="52"/>
      <c r="F322" s="52"/>
      <c r="G322" s="123"/>
    </row>
    <row r="323" spans="1:11">
      <c r="A323" s="139"/>
      <c r="B323" s="120"/>
      <c r="C323" s="52"/>
      <c r="D323" s="52"/>
      <c r="E323" s="52"/>
      <c r="F323" s="52"/>
      <c r="G323" s="123"/>
    </row>
    <row r="324" spans="1:11">
      <c r="A324" s="139"/>
      <c r="B324" s="120"/>
      <c r="C324" s="52"/>
      <c r="D324" s="52"/>
      <c r="E324" s="52"/>
      <c r="F324" s="52"/>
      <c r="G324" s="123"/>
    </row>
    <row r="325" spans="1:11">
      <c r="A325" s="139"/>
      <c r="B325" s="120"/>
      <c r="C325" s="52"/>
      <c r="D325" s="52"/>
      <c r="E325" s="52"/>
      <c r="F325" s="52"/>
      <c r="G325" s="123"/>
    </row>
    <row r="326" spans="1:11">
      <c r="A326" s="139"/>
      <c r="B326" s="120"/>
      <c r="C326" s="52"/>
      <c r="D326" s="52"/>
      <c r="E326" s="52"/>
      <c r="F326" s="52"/>
      <c r="G326" s="123"/>
    </row>
    <row r="327" spans="1:11">
      <c r="A327" s="139"/>
      <c r="B327" s="120"/>
      <c r="C327" s="52"/>
      <c r="D327" s="52"/>
      <c r="E327" s="52"/>
      <c r="F327" s="52"/>
      <c r="G327" s="123"/>
    </row>
    <row r="328" spans="1:11">
      <c r="A328" s="139"/>
      <c r="B328" s="120"/>
      <c r="C328" s="52"/>
      <c r="D328" s="52"/>
      <c r="E328" s="52"/>
      <c r="F328" s="52"/>
      <c r="G328" s="123"/>
      <c r="K328" s="52"/>
    </row>
    <row r="329" spans="1:11">
      <c r="A329" s="139"/>
      <c r="B329" s="120"/>
      <c r="C329" s="52"/>
      <c r="D329" s="52"/>
      <c r="E329" s="52"/>
      <c r="F329" s="52"/>
      <c r="G329" s="123"/>
      <c r="K329" s="52"/>
    </row>
    <row r="330" spans="1:11">
      <c r="A330" s="139"/>
      <c r="B330" s="120"/>
      <c r="C330" s="52"/>
      <c r="D330" s="52"/>
      <c r="E330" s="52"/>
      <c r="F330" s="52"/>
      <c r="G330" s="123"/>
      <c r="K330" s="52"/>
    </row>
    <row r="331" spans="1:11">
      <c r="A331" s="139"/>
      <c r="B331" s="120"/>
      <c r="C331" s="52"/>
      <c r="D331" s="52"/>
      <c r="E331" s="52"/>
      <c r="F331" s="52"/>
      <c r="G331" s="123"/>
      <c r="K331" s="52"/>
    </row>
    <row r="332" spans="1:11">
      <c r="A332" s="139"/>
      <c r="B332" s="120"/>
      <c r="C332" s="52"/>
      <c r="D332" s="52"/>
      <c r="E332" s="52"/>
      <c r="F332" s="52"/>
      <c r="G332" s="123"/>
      <c r="K332" s="52"/>
    </row>
    <row r="333" spans="1:11">
      <c r="A333" s="139"/>
      <c r="B333" s="120"/>
      <c r="C333" s="52"/>
      <c r="D333" s="52"/>
      <c r="E333" s="52"/>
      <c r="F333" s="52"/>
      <c r="G333" s="123"/>
      <c r="K333" s="52"/>
    </row>
    <row r="334" spans="1:11">
      <c r="A334" s="139"/>
      <c r="B334" s="120"/>
      <c r="C334" s="52"/>
      <c r="D334" s="52"/>
      <c r="E334" s="52"/>
      <c r="F334" s="52"/>
      <c r="G334" s="123"/>
      <c r="K334" s="52"/>
    </row>
    <row r="335" spans="1:11">
      <c r="A335" s="139"/>
      <c r="B335" s="120"/>
      <c r="C335" s="52"/>
      <c r="D335" s="52"/>
      <c r="E335" s="52"/>
      <c r="F335" s="52"/>
      <c r="G335" s="123"/>
      <c r="K335" s="52"/>
    </row>
    <row r="336" spans="1:11">
      <c r="A336" s="139"/>
      <c r="B336" s="120"/>
      <c r="C336" s="52"/>
      <c r="D336" s="52"/>
      <c r="E336" s="52"/>
      <c r="F336" s="52"/>
      <c r="G336" s="123"/>
      <c r="K336" s="52"/>
    </row>
    <row r="337" spans="1:11">
      <c r="A337" s="139"/>
      <c r="B337" s="120"/>
      <c r="C337" s="52"/>
      <c r="D337" s="52"/>
      <c r="E337" s="52"/>
      <c r="F337" s="52"/>
      <c r="G337" s="123"/>
      <c r="K337" s="52"/>
    </row>
    <row r="342" spans="1:11">
      <c r="I342" s="3"/>
      <c r="J342" s="3"/>
      <c r="K342" s="52"/>
    </row>
    <row r="343" spans="1:11">
      <c r="I343" s="3"/>
      <c r="J343" s="3"/>
      <c r="K343" s="52"/>
    </row>
  </sheetData>
  <mergeCells count="6">
    <mergeCell ref="A1:N1"/>
    <mergeCell ref="A307:C307"/>
    <mergeCell ref="D304:E304"/>
    <mergeCell ref="D305:E305"/>
    <mergeCell ref="A304:C304"/>
    <mergeCell ref="A305:C305"/>
  </mergeCells>
  <conditionalFormatting sqref="C6">
    <cfRule type="duplicateValues" dxfId="326" priority="316"/>
  </conditionalFormatting>
  <conditionalFormatting sqref="C9">
    <cfRule type="duplicateValues" dxfId="325" priority="315"/>
  </conditionalFormatting>
  <conditionalFormatting sqref="C7:C8 C10">
    <cfRule type="duplicateValues" dxfId="324" priority="278"/>
    <cfRule type="duplicateValues" dxfId="323" priority="279"/>
    <cfRule type="duplicateValues" dxfId="322" priority="280"/>
  </conditionalFormatting>
  <conditionalFormatting sqref="C7:C8 C10">
    <cfRule type="duplicateValues" dxfId="321" priority="263"/>
    <cfRule type="duplicateValues" dxfId="320" priority="264"/>
    <cfRule type="duplicateValues" dxfId="319" priority="265"/>
    <cfRule type="duplicateValues" dxfId="318" priority="266"/>
    <cfRule type="duplicateValues" dxfId="317" priority="267"/>
    <cfRule type="duplicateValues" dxfId="316" priority="268"/>
    <cfRule type="duplicateValues" dxfId="315" priority="269"/>
    <cfRule type="duplicateValues" dxfId="314" priority="270"/>
    <cfRule type="duplicateValues" dxfId="313" priority="271"/>
    <cfRule type="duplicateValues" dxfId="312" priority="272"/>
    <cfRule type="duplicateValues" dxfId="311" priority="273"/>
    <cfRule type="duplicateValues" dxfId="310" priority="274"/>
    <cfRule type="duplicateValues" dxfId="309" priority="275"/>
    <cfRule type="duplicateValues" dxfId="308" priority="276"/>
    <cfRule type="duplicateValues" dxfId="307" priority="277"/>
  </conditionalFormatting>
  <conditionalFormatting sqref="C7:C8 C10">
    <cfRule type="duplicateValues" dxfId="306" priority="253"/>
    <cfRule type="duplicateValues" dxfId="305" priority="254"/>
    <cfRule type="duplicateValues" dxfId="304" priority="255"/>
    <cfRule type="duplicateValues" dxfId="303" priority="256"/>
    <cfRule type="duplicateValues" dxfId="302" priority="257"/>
    <cfRule type="duplicateValues" dxfId="301" priority="258"/>
    <cfRule type="duplicateValues" dxfId="300" priority="259"/>
    <cfRule type="duplicateValues" dxfId="299" priority="260"/>
    <cfRule type="duplicateValues" dxfId="298" priority="261"/>
    <cfRule type="duplicateValues" dxfId="297" priority="262"/>
  </conditionalFormatting>
  <conditionalFormatting sqref="C7:C8 C10">
    <cfRule type="duplicateValues" dxfId="296" priority="252"/>
  </conditionalFormatting>
  <conditionalFormatting sqref="M69">
    <cfRule type="duplicateValues" dxfId="295" priority="249"/>
    <cfRule type="duplicateValues" dxfId="294" priority="250"/>
    <cfRule type="duplicateValues" dxfId="293" priority="251"/>
  </conditionalFormatting>
  <conditionalFormatting sqref="M69">
    <cfRule type="duplicateValues" dxfId="292" priority="234"/>
    <cfRule type="duplicateValues" dxfId="291" priority="235"/>
    <cfRule type="duplicateValues" dxfId="290" priority="236"/>
    <cfRule type="duplicateValues" dxfId="289" priority="237"/>
    <cfRule type="duplicateValues" dxfId="288" priority="238"/>
    <cfRule type="duplicateValues" dxfId="287" priority="239"/>
    <cfRule type="duplicateValues" dxfId="286" priority="240"/>
    <cfRule type="duplicateValues" dxfId="285" priority="241"/>
    <cfRule type="duplicateValues" dxfId="284" priority="242"/>
    <cfRule type="duplicateValues" dxfId="283" priority="243"/>
    <cfRule type="duplicateValues" dxfId="282" priority="244"/>
    <cfRule type="duplicateValues" dxfId="281" priority="245"/>
    <cfRule type="duplicateValues" dxfId="280" priority="246"/>
    <cfRule type="duplicateValues" dxfId="279" priority="247"/>
    <cfRule type="duplicateValues" dxfId="278" priority="248"/>
  </conditionalFormatting>
  <conditionalFormatting sqref="M69">
    <cfRule type="duplicateValues" dxfId="277" priority="224"/>
    <cfRule type="duplicateValues" dxfId="276" priority="225"/>
    <cfRule type="duplicateValues" dxfId="275" priority="226"/>
    <cfRule type="duplicateValues" dxfId="274" priority="227"/>
    <cfRule type="duplicateValues" dxfId="273" priority="228"/>
    <cfRule type="duplicateValues" dxfId="272" priority="229"/>
    <cfRule type="duplicateValues" dxfId="271" priority="230"/>
    <cfRule type="duplicateValues" dxfId="270" priority="231"/>
    <cfRule type="duplicateValues" dxfId="269" priority="232"/>
    <cfRule type="duplicateValues" dxfId="268" priority="233"/>
  </conditionalFormatting>
  <conditionalFormatting sqref="M69">
    <cfRule type="duplicateValues" dxfId="267" priority="223"/>
  </conditionalFormatting>
  <conditionalFormatting sqref="M72">
    <cfRule type="duplicateValues" dxfId="266" priority="220"/>
    <cfRule type="duplicateValues" dxfId="265" priority="221"/>
    <cfRule type="duplicateValues" dxfId="264" priority="222"/>
  </conditionalFormatting>
  <conditionalFormatting sqref="M72">
    <cfRule type="duplicateValues" dxfId="263" priority="205"/>
    <cfRule type="duplicateValues" dxfId="262" priority="206"/>
    <cfRule type="duplicateValues" dxfId="261" priority="207"/>
    <cfRule type="duplicateValues" dxfId="260" priority="208"/>
    <cfRule type="duplicateValues" dxfId="259" priority="209"/>
    <cfRule type="duplicateValues" dxfId="258" priority="210"/>
    <cfRule type="duplicateValues" dxfId="257" priority="211"/>
    <cfRule type="duplicateValues" dxfId="256" priority="212"/>
    <cfRule type="duplicateValues" dxfId="255" priority="213"/>
    <cfRule type="duplicateValues" dxfId="254" priority="214"/>
    <cfRule type="duplicateValues" dxfId="253" priority="215"/>
    <cfRule type="duplicateValues" dxfId="252" priority="216"/>
    <cfRule type="duplicateValues" dxfId="251" priority="217"/>
    <cfRule type="duplicateValues" dxfId="250" priority="218"/>
    <cfRule type="duplicateValues" dxfId="249" priority="219"/>
  </conditionalFormatting>
  <conditionalFormatting sqref="M72">
    <cfRule type="duplicateValues" dxfId="248" priority="195"/>
    <cfRule type="duplicateValues" dxfId="247" priority="196"/>
    <cfRule type="duplicateValues" dxfId="246" priority="197"/>
    <cfRule type="duplicateValues" dxfId="245" priority="198"/>
    <cfRule type="duplicateValues" dxfId="244" priority="199"/>
    <cfRule type="duplicateValues" dxfId="243" priority="200"/>
    <cfRule type="duplicateValues" dxfId="242" priority="201"/>
    <cfRule type="duplicateValues" dxfId="241" priority="202"/>
    <cfRule type="duplicateValues" dxfId="240" priority="203"/>
    <cfRule type="duplicateValues" dxfId="239" priority="204"/>
  </conditionalFormatting>
  <conditionalFormatting sqref="M72">
    <cfRule type="duplicateValues" dxfId="238" priority="194"/>
  </conditionalFormatting>
  <conditionalFormatting sqref="M111">
    <cfRule type="duplicateValues" dxfId="237" priority="191"/>
    <cfRule type="duplicateValues" dxfId="236" priority="192"/>
    <cfRule type="duplicateValues" dxfId="235" priority="193"/>
  </conditionalFormatting>
  <conditionalFormatting sqref="M111">
    <cfRule type="duplicateValues" dxfId="234" priority="176"/>
    <cfRule type="duplicateValues" dxfId="233" priority="177"/>
    <cfRule type="duplicateValues" dxfId="232" priority="178"/>
    <cfRule type="duplicateValues" dxfId="231" priority="179"/>
    <cfRule type="duplicateValues" dxfId="230" priority="180"/>
    <cfRule type="duplicateValues" dxfId="229" priority="181"/>
    <cfRule type="duplicateValues" dxfId="228" priority="182"/>
    <cfRule type="duplicateValues" dxfId="227" priority="183"/>
    <cfRule type="duplicateValues" dxfId="226" priority="184"/>
    <cfRule type="duplicateValues" dxfId="225" priority="185"/>
    <cfRule type="duplicateValues" dxfId="224" priority="186"/>
    <cfRule type="duplicateValues" dxfId="223" priority="187"/>
    <cfRule type="duplicateValues" dxfId="222" priority="188"/>
    <cfRule type="duplicateValues" dxfId="221" priority="189"/>
    <cfRule type="duplicateValues" dxfId="220" priority="190"/>
  </conditionalFormatting>
  <conditionalFormatting sqref="M111">
    <cfRule type="duplicateValues" dxfId="219" priority="166"/>
    <cfRule type="duplicateValues" dxfId="218" priority="167"/>
    <cfRule type="duplicateValues" dxfId="217" priority="168"/>
    <cfRule type="duplicateValues" dxfId="216" priority="169"/>
    <cfRule type="duplicateValues" dxfId="215" priority="170"/>
    <cfRule type="duplicateValues" dxfId="214" priority="171"/>
    <cfRule type="duplicateValues" dxfId="213" priority="172"/>
    <cfRule type="duplicateValues" dxfId="212" priority="173"/>
    <cfRule type="duplicateValues" dxfId="211" priority="174"/>
    <cfRule type="duplicateValues" dxfId="210" priority="175"/>
  </conditionalFormatting>
  <conditionalFormatting sqref="M111">
    <cfRule type="duplicateValues" dxfId="209" priority="165"/>
  </conditionalFormatting>
  <conditionalFormatting sqref="M112">
    <cfRule type="duplicateValues" dxfId="208" priority="162"/>
    <cfRule type="duplicateValues" dxfId="207" priority="163"/>
    <cfRule type="duplicateValues" dxfId="206" priority="164"/>
  </conditionalFormatting>
  <conditionalFormatting sqref="M112">
    <cfRule type="duplicateValues" dxfId="205" priority="147"/>
    <cfRule type="duplicateValues" dxfId="204" priority="148"/>
    <cfRule type="duplicateValues" dxfId="203" priority="149"/>
    <cfRule type="duplicateValues" dxfId="202" priority="150"/>
    <cfRule type="duplicateValues" dxfId="201" priority="151"/>
    <cfRule type="duplicateValues" dxfId="200" priority="152"/>
    <cfRule type="duplicateValues" dxfId="199" priority="153"/>
    <cfRule type="duplicateValues" dxfId="198" priority="154"/>
    <cfRule type="duplicateValues" dxfId="197" priority="155"/>
    <cfRule type="duplicateValues" dxfId="196" priority="156"/>
    <cfRule type="duplicateValues" dxfId="195" priority="157"/>
    <cfRule type="duplicateValues" dxfId="194" priority="158"/>
    <cfRule type="duplicateValues" dxfId="193" priority="159"/>
    <cfRule type="duplicateValues" dxfId="192" priority="160"/>
    <cfRule type="duplicateValues" dxfId="191" priority="161"/>
  </conditionalFormatting>
  <conditionalFormatting sqref="M112">
    <cfRule type="duplicateValues" dxfId="190" priority="137"/>
    <cfRule type="duplicateValues" dxfId="189" priority="138"/>
    <cfRule type="duplicateValues" dxfId="188" priority="139"/>
    <cfRule type="duplicateValues" dxfId="187" priority="140"/>
    <cfRule type="duplicateValues" dxfId="186" priority="141"/>
    <cfRule type="duplicateValues" dxfId="185" priority="142"/>
    <cfRule type="duplicateValues" dxfId="184" priority="143"/>
    <cfRule type="duplicateValues" dxfId="183" priority="144"/>
    <cfRule type="duplicateValues" dxfId="182" priority="145"/>
    <cfRule type="duplicateValues" dxfId="181" priority="146"/>
  </conditionalFormatting>
  <conditionalFormatting sqref="M112">
    <cfRule type="duplicateValues" dxfId="180" priority="136"/>
  </conditionalFormatting>
  <conditionalFormatting sqref="C149">
    <cfRule type="duplicateValues" dxfId="179" priority="133"/>
    <cfRule type="duplicateValues" dxfId="178" priority="134"/>
    <cfRule type="duplicateValues" dxfId="177" priority="135"/>
  </conditionalFormatting>
  <conditionalFormatting sqref="C149">
    <cfRule type="duplicateValues" dxfId="176" priority="118"/>
    <cfRule type="duplicateValues" dxfId="175" priority="119"/>
    <cfRule type="duplicateValues" dxfId="174" priority="120"/>
    <cfRule type="duplicateValues" dxfId="173" priority="121"/>
    <cfRule type="duplicateValues" dxfId="172" priority="122"/>
    <cfRule type="duplicateValues" dxfId="171" priority="123"/>
    <cfRule type="duplicateValues" dxfId="170" priority="124"/>
    <cfRule type="duplicateValues" dxfId="169" priority="125"/>
    <cfRule type="duplicateValues" dxfId="168" priority="126"/>
    <cfRule type="duplicateValues" dxfId="167" priority="127"/>
    <cfRule type="duplicateValues" dxfId="166" priority="128"/>
    <cfRule type="duplicateValues" dxfId="165" priority="129"/>
    <cfRule type="duplicateValues" dxfId="164" priority="130"/>
    <cfRule type="duplicateValues" dxfId="163" priority="131"/>
    <cfRule type="duplicateValues" dxfId="162" priority="132"/>
  </conditionalFormatting>
  <conditionalFormatting sqref="C149">
    <cfRule type="duplicateValues" dxfId="161" priority="115"/>
    <cfRule type="duplicateValues" dxfId="160" priority="116"/>
    <cfRule type="duplicateValues" dxfId="159" priority="117"/>
  </conditionalFormatting>
  <conditionalFormatting sqref="C149">
    <cfRule type="duplicateValues" dxfId="158" priority="105"/>
    <cfRule type="duplicateValues" dxfId="157" priority="106"/>
    <cfRule type="duplicateValues" dxfId="156" priority="107"/>
    <cfRule type="duplicateValues" dxfId="155" priority="108"/>
    <cfRule type="duplicateValues" dxfId="154" priority="109"/>
    <cfRule type="duplicateValues" dxfId="153" priority="110"/>
    <cfRule type="duplicateValues" dxfId="152" priority="111"/>
    <cfRule type="duplicateValues" dxfId="151" priority="112"/>
    <cfRule type="duplicateValues" dxfId="150" priority="113"/>
    <cfRule type="duplicateValues" dxfId="149" priority="114"/>
  </conditionalFormatting>
  <conditionalFormatting sqref="C149">
    <cfRule type="duplicateValues" dxfId="148" priority="104"/>
  </conditionalFormatting>
  <conditionalFormatting sqref="C149">
    <cfRule type="duplicateValues" dxfId="147" priority="103"/>
  </conditionalFormatting>
  <conditionalFormatting sqref="C149">
    <cfRule type="duplicateValues" dxfId="146" priority="102"/>
  </conditionalFormatting>
  <conditionalFormatting sqref="C150">
    <cfRule type="duplicateValues" dxfId="145" priority="99"/>
    <cfRule type="duplicateValues" dxfId="144" priority="100"/>
    <cfRule type="duplicateValues" dxfId="143" priority="101"/>
  </conditionalFormatting>
  <conditionalFormatting sqref="C150">
    <cfRule type="duplicateValues" dxfId="142" priority="84"/>
    <cfRule type="duplicateValues" dxfId="141" priority="85"/>
    <cfRule type="duplicateValues" dxfId="140" priority="86"/>
    <cfRule type="duplicateValues" dxfId="139" priority="87"/>
    <cfRule type="duplicateValues" dxfId="138" priority="88"/>
    <cfRule type="duplicateValues" dxfId="137" priority="89"/>
    <cfRule type="duplicateValues" dxfId="136" priority="90"/>
    <cfRule type="duplicateValues" dxfId="135" priority="91"/>
    <cfRule type="duplicateValues" dxfId="134" priority="92"/>
    <cfRule type="duplicateValues" dxfId="133" priority="93"/>
    <cfRule type="duplicateValues" dxfId="132" priority="94"/>
    <cfRule type="duplicateValues" dxfId="131" priority="95"/>
    <cfRule type="duplicateValues" dxfId="130" priority="96"/>
    <cfRule type="duplicateValues" dxfId="129" priority="97"/>
    <cfRule type="duplicateValues" dxfId="128" priority="98"/>
  </conditionalFormatting>
  <conditionalFormatting sqref="C150">
    <cfRule type="duplicateValues" dxfId="127" priority="81"/>
    <cfRule type="duplicateValues" dxfId="126" priority="82"/>
    <cfRule type="duplicateValues" dxfId="125" priority="83"/>
  </conditionalFormatting>
  <conditionalFormatting sqref="C150">
    <cfRule type="duplicateValues" dxfId="124" priority="71"/>
    <cfRule type="duplicateValues" dxfId="123" priority="72"/>
    <cfRule type="duplicateValues" dxfId="122" priority="73"/>
    <cfRule type="duplicateValues" dxfId="121" priority="74"/>
    <cfRule type="duplicateValues" dxfId="120" priority="75"/>
    <cfRule type="duplicateValues" dxfId="119" priority="76"/>
    <cfRule type="duplicateValues" dxfId="118" priority="77"/>
    <cfRule type="duplicateValues" dxfId="117" priority="78"/>
    <cfRule type="duplicateValues" dxfId="116" priority="79"/>
    <cfRule type="duplicateValues" dxfId="115" priority="80"/>
  </conditionalFormatting>
  <conditionalFormatting sqref="C150">
    <cfRule type="duplicateValues" dxfId="114" priority="70"/>
  </conditionalFormatting>
  <conditionalFormatting sqref="C150">
    <cfRule type="duplicateValues" dxfId="113" priority="69"/>
  </conditionalFormatting>
  <conditionalFormatting sqref="C150">
    <cfRule type="duplicateValues" dxfId="112" priority="68"/>
  </conditionalFormatting>
  <conditionalFormatting sqref="C164">
    <cfRule type="duplicateValues" dxfId="111" priority="65"/>
    <cfRule type="duplicateValues" dxfId="110" priority="66"/>
    <cfRule type="duplicateValues" dxfId="109" priority="67"/>
  </conditionalFormatting>
  <conditionalFormatting sqref="C164">
    <cfRule type="duplicateValues" dxfId="108" priority="50"/>
    <cfRule type="duplicateValues" dxfId="107" priority="51"/>
    <cfRule type="duplicateValues" dxfId="106" priority="52"/>
    <cfRule type="duplicateValues" dxfId="105" priority="53"/>
    <cfRule type="duplicateValues" dxfId="104" priority="54"/>
    <cfRule type="duplicateValues" dxfId="103" priority="55"/>
    <cfRule type="duplicateValues" dxfId="102" priority="56"/>
    <cfRule type="duplicateValues" dxfId="101" priority="57"/>
    <cfRule type="duplicateValues" dxfId="100" priority="58"/>
    <cfRule type="duplicateValues" dxfId="99" priority="59"/>
    <cfRule type="duplicateValues" dxfId="98" priority="60"/>
    <cfRule type="duplicateValues" dxfId="97" priority="61"/>
    <cfRule type="duplicateValues" dxfId="96" priority="62"/>
    <cfRule type="duplicateValues" dxfId="95" priority="63"/>
    <cfRule type="duplicateValues" dxfId="94" priority="64"/>
  </conditionalFormatting>
  <conditionalFormatting sqref="C164">
    <cfRule type="duplicateValues" dxfId="93" priority="47"/>
    <cfRule type="duplicateValues" dxfId="92" priority="48"/>
    <cfRule type="duplicateValues" dxfId="91" priority="49"/>
  </conditionalFormatting>
  <conditionalFormatting sqref="C164">
    <cfRule type="duplicateValues" dxfId="90" priority="37"/>
    <cfRule type="duplicateValues" dxfId="89" priority="38"/>
    <cfRule type="duplicateValues" dxfId="88" priority="39"/>
    <cfRule type="duplicateValues" dxfId="87" priority="40"/>
    <cfRule type="duplicateValues" dxfId="86" priority="41"/>
    <cfRule type="duplicateValues" dxfId="85" priority="42"/>
    <cfRule type="duplicateValues" dxfId="84" priority="43"/>
    <cfRule type="duplicateValues" dxfId="83" priority="44"/>
    <cfRule type="duplicateValues" dxfId="82" priority="45"/>
    <cfRule type="duplicateValues" dxfId="81" priority="46"/>
  </conditionalFormatting>
  <conditionalFormatting sqref="C164">
    <cfRule type="duplicateValues" dxfId="80" priority="36"/>
  </conditionalFormatting>
  <conditionalFormatting sqref="C164">
    <cfRule type="duplicateValues" dxfId="79" priority="35"/>
  </conditionalFormatting>
  <conditionalFormatting sqref="C164">
    <cfRule type="duplicateValues" dxfId="78" priority="34"/>
  </conditionalFormatting>
  <conditionalFormatting sqref="C165">
    <cfRule type="duplicateValues" dxfId="77" priority="33"/>
  </conditionalFormatting>
  <conditionalFormatting sqref="C181:C201">
    <cfRule type="duplicateValues" dxfId="76" priority="1319"/>
    <cfRule type="duplicateValues" dxfId="75" priority="1320"/>
  </conditionalFormatting>
  <conditionalFormatting sqref="C181:C201">
    <cfRule type="duplicateValues" dxfId="74" priority="1323"/>
    <cfRule type="duplicateValues" dxfId="73" priority="1324"/>
    <cfRule type="duplicateValues" dxfId="72" priority="1325"/>
    <cfRule type="duplicateValues" dxfId="71" priority="1326"/>
    <cfRule type="duplicateValues" dxfId="70" priority="1327"/>
    <cfRule type="duplicateValues" dxfId="69" priority="1328"/>
  </conditionalFormatting>
  <conditionalFormatting sqref="C181:C201">
    <cfRule type="duplicateValues" dxfId="68" priority="1335"/>
    <cfRule type="duplicateValues" dxfId="67" priority="1336"/>
    <cfRule type="duplicateValues" dxfId="66" priority="1337"/>
    <cfRule type="duplicateValues" dxfId="65" priority="1338"/>
    <cfRule type="duplicateValues" dxfId="64" priority="1339"/>
  </conditionalFormatting>
  <conditionalFormatting sqref="C167:C170 C116:C140 C142:C148 C151:C163">
    <cfRule type="duplicateValues" dxfId="63" priority="1430"/>
    <cfRule type="duplicateValues" dxfId="62" priority="1431"/>
    <cfRule type="duplicateValues" dxfId="61" priority="1432"/>
  </conditionalFormatting>
  <conditionalFormatting sqref="C167:C170 C116:C140 C142:C148 C151:C163">
    <cfRule type="duplicateValues" dxfId="60" priority="1445"/>
    <cfRule type="duplicateValues" dxfId="59" priority="1446"/>
    <cfRule type="duplicateValues" dxfId="58" priority="1447"/>
    <cfRule type="duplicateValues" dxfId="57" priority="1448"/>
    <cfRule type="duplicateValues" dxfId="56" priority="1449"/>
    <cfRule type="duplicateValues" dxfId="55" priority="1450"/>
    <cfRule type="duplicateValues" dxfId="54" priority="1451"/>
    <cfRule type="duplicateValues" dxfId="53" priority="1452"/>
    <cfRule type="duplicateValues" dxfId="52" priority="1453"/>
    <cfRule type="duplicateValues" dxfId="51" priority="1454"/>
  </conditionalFormatting>
  <conditionalFormatting sqref="C108:C115 M50:M63 C72:C75 C11:C28 C4:C5 M74:M81 M83:M107">
    <cfRule type="duplicateValues" dxfId="50" priority="1727"/>
    <cfRule type="duplicateValues" dxfId="49" priority="1728"/>
    <cfRule type="duplicateValues" dxfId="48" priority="1729"/>
  </conditionalFormatting>
  <conditionalFormatting sqref="C108:C115 M50:M63 C72:C75 C11:C28 C4:C5 M74:M81 M83:M107">
    <cfRule type="duplicateValues" dxfId="47" priority="1751"/>
    <cfRule type="duplicateValues" dxfId="46" priority="1752"/>
    <cfRule type="duplicateValues" dxfId="45" priority="1753"/>
    <cfRule type="duplicateValues" dxfId="44" priority="1754"/>
    <cfRule type="duplicateValues" dxfId="43" priority="1755"/>
    <cfRule type="duplicateValues" dxfId="42" priority="1756"/>
    <cfRule type="duplicateValues" dxfId="41" priority="1757"/>
    <cfRule type="duplicateValues" dxfId="40" priority="1758"/>
    <cfRule type="duplicateValues" dxfId="39" priority="1759"/>
    <cfRule type="duplicateValues" dxfId="38" priority="1760"/>
    <cfRule type="duplicateValues" dxfId="37" priority="1761"/>
    <cfRule type="duplicateValues" dxfId="36" priority="1762"/>
    <cfRule type="duplicateValues" dxfId="35" priority="1763"/>
    <cfRule type="duplicateValues" dxfId="34" priority="1764"/>
    <cfRule type="duplicateValues" dxfId="33" priority="1765"/>
  </conditionalFormatting>
  <conditionalFormatting sqref="C108:C115 M50:M63 C72:C75 C11:C28 C4:C5 M74:M81 M83:M107">
    <cfRule type="duplicateValues" dxfId="32" priority="1871"/>
    <cfRule type="duplicateValues" dxfId="31" priority="1872"/>
    <cfRule type="duplicateValues" dxfId="30" priority="1873"/>
    <cfRule type="duplicateValues" dxfId="29" priority="1874"/>
    <cfRule type="duplicateValues" dxfId="28" priority="1875"/>
    <cfRule type="duplicateValues" dxfId="27" priority="1876"/>
    <cfRule type="duplicateValues" dxfId="26" priority="1877"/>
    <cfRule type="duplicateValues" dxfId="25" priority="1878"/>
    <cfRule type="duplicateValues" dxfId="24" priority="1879"/>
    <cfRule type="duplicateValues" dxfId="23" priority="1880"/>
  </conditionalFormatting>
  <conditionalFormatting sqref="C108:C115 M50:M63 C72:C75 C11:C28 C4:C5 M74:M81 M83:M107">
    <cfRule type="duplicateValues" dxfId="22" priority="1951"/>
  </conditionalFormatting>
  <conditionalFormatting sqref="C108:C115 M37:M45 A6 C4:C45 C47:C75 M47:M63 M83:M107 M74:M81">
    <cfRule type="duplicateValues" dxfId="21" priority="1959"/>
  </conditionalFormatting>
  <conditionalFormatting sqref="E301:E303">
    <cfRule type="duplicateValues" dxfId="20" priority="1960"/>
  </conditionalFormatting>
  <conditionalFormatting sqref="E301:E303 C203:C303">
    <cfRule type="duplicateValues" dxfId="19" priority="1964"/>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GrainFlow trends</vt:lpstr>
      <vt:lpstr>Vessels sailed from BlSea</vt:lpstr>
      <vt:lpstr>Discharged BlSea grain</vt:lpstr>
      <vt:lpstr>Grain and vessels at sea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psosnovsky</cp:lastModifiedBy>
  <dcterms:created xsi:type="dcterms:W3CDTF">2024-01-07T14:59:43Z</dcterms:created>
  <dcterms:modified xsi:type="dcterms:W3CDTF">2025-05-07T08:07:28Z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a40d845a-3aaa-48ee-a7ba-cdf94704076b</vt:lpwstr>
  </property>
</Properties>
</file>